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ara\Training\"/>
    </mc:Choice>
  </mc:AlternateContent>
  <xr:revisionPtr revIDLastSave="0" documentId="13_ncr:1_{387CD90F-FAFE-4DDC-81D7-140978568C9F}" xr6:coauthVersionLast="45" xr6:coauthVersionMax="45" xr10:uidLastSave="{00000000-0000-0000-0000-000000000000}"/>
  <bookViews>
    <workbookView xWindow="-120" yWindow="-120" windowWidth="20730" windowHeight="11160" xr2:uid="{656EA064-9762-4B11-B6A8-317213C69176}"/>
  </bookViews>
  <sheets>
    <sheet name="FSU Budget Worksheet" sheetId="1" r:id="rId1"/>
    <sheet name="Sheet2" sheetId="2" state="hidden" r:id="rId2"/>
    <sheet name="Calculation Instruc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1" l="1"/>
  <c r="I13" i="1"/>
  <c r="M29" i="1"/>
  <c r="K72" i="1"/>
  <c r="O76" i="1"/>
  <c r="N76" i="1"/>
  <c r="M76" i="1"/>
  <c r="L76" i="1"/>
  <c r="H78" i="1"/>
  <c r="H76" i="1"/>
  <c r="O72" i="1" l="1"/>
  <c r="N72" i="1"/>
  <c r="M72" i="1"/>
  <c r="L72" i="1"/>
  <c r="P71" i="1"/>
  <c r="P70" i="1"/>
  <c r="P69" i="1"/>
  <c r="P68" i="1"/>
  <c r="P67" i="1"/>
  <c r="O64" i="1"/>
  <c r="N64" i="1"/>
  <c r="M64" i="1"/>
  <c r="L64" i="1"/>
  <c r="K64" i="1"/>
  <c r="P63" i="1"/>
  <c r="P62" i="1"/>
  <c r="P61" i="1"/>
  <c r="P60" i="1"/>
  <c r="O57" i="1"/>
  <c r="N57" i="1"/>
  <c r="M57" i="1"/>
  <c r="L57" i="1"/>
  <c r="K57" i="1"/>
  <c r="P56" i="1"/>
  <c r="P55" i="1"/>
  <c r="P54" i="1"/>
  <c r="P53" i="1"/>
  <c r="P57" i="1" s="1"/>
  <c r="O50" i="1"/>
  <c r="N50" i="1"/>
  <c r="M50" i="1"/>
  <c r="L50" i="1"/>
  <c r="K50" i="1"/>
  <c r="P49" i="1"/>
  <c r="P48" i="1"/>
  <c r="P47" i="1"/>
  <c r="O44" i="1"/>
  <c r="N44" i="1"/>
  <c r="M44" i="1"/>
  <c r="L44" i="1"/>
  <c r="K44" i="1"/>
  <c r="P43" i="1"/>
  <c r="P42" i="1"/>
  <c r="P41" i="1"/>
  <c r="P40" i="1"/>
  <c r="P39" i="1"/>
  <c r="P38" i="1"/>
  <c r="P37" i="1"/>
  <c r="P44" i="1" s="1"/>
  <c r="O33" i="1"/>
  <c r="N33" i="1"/>
  <c r="M33" i="1"/>
  <c r="L33" i="1"/>
  <c r="K33" i="1"/>
  <c r="O32" i="1"/>
  <c r="N32" i="1"/>
  <c r="M32" i="1"/>
  <c r="L32" i="1"/>
  <c r="K32" i="1"/>
  <c r="O31" i="1"/>
  <c r="N31" i="1"/>
  <c r="M31" i="1"/>
  <c r="L31" i="1"/>
  <c r="K31" i="1"/>
  <c r="O30" i="1"/>
  <c r="N30" i="1"/>
  <c r="M30" i="1"/>
  <c r="L30" i="1"/>
  <c r="K30" i="1"/>
  <c r="P30" i="1" s="1"/>
  <c r="O29" i="1"/>
  <c r="N29" i="1"/>
  <c r="L29" i="1"/>
  <c r="K29" i="1"/>
  <c r="P28" i="1"/>
  <c r="O27" i="1"/>
  <c r="N27" i="1"/>
  <c r="M27" i="1"/>
  <c r="L27" i="1"/>
  <c r="K27" i="1"/>
  <c r="P26" i="1"/>
  <c r="O25" i="1"/>
  <c r="N25" i="1"/>
  <c r="M25" i="1"/>
  <c r="L25" i="1"/>
  <c r="L34" i="1" s="1"/>
  <c r="O22" i="1"/>
  <c r="N22" i="1"/>
  <c r="M22" i="1"/>
  <c r="L22" i="1"/>
  <c r="K22" i="1"/>
  <c r="P21" i="1"/>
  <c r="P20" i="1"/>
  <c r="P19" i="1"/>
  <c r="P18" i="1"/>
  <c r="P17" i="1"/>
  <c r="P16" i="1"/>
  <c r="P15" i="1"/>
  <c r="P14" i="1"/>
  <c r="P13" i="1"/>
  <c r="P50" i="1" l="1"/>
  <c r="P72" i="1"/>
  <c r="N34" i="1"/>
  <c r="P32" i="1"/>
  <c r="P64" i="1"/>
  <c r="K34" i="1"/>
  <c r="K74" i="1" s="1"/>
  <c r="O34" i="1"/>
  <c r="O74" i="1" s="1"/>
  <c r="O78" i="1" s="1"/>
  <c r="P29" i="1"/>
  <c r="P33" i="1"/>
  <c r="P27" i="1"/>
  <c r="N74" i="1"/>
  <c r="M34" i="1"/>
  <c r="M74" i="1" s="1"/>
  <c r="P31" i="1"/>
  <c r="P22" i="1"/>
  <c r="L74" i="1"/>
  <c r="P25" i="1"/>
  <c r="G22" i="1"/>
  <c r="N77" i="1" l="1"/>
  <c r="N78" i="1"/>
  <c r="M77" i="1"/>
  <c r="M78" i="1"/>
  <c r="M80" i="1" s="1"/>
  <c r="L77" i="1"/>
  <c r="L78" i="1"/>
  <c r="L80" i="1" s="1"/>
  <c r="K76" i="1"/>
  <c r="K78" i="1"/>
  <c r="O77" i="1"/>
  <c r="O80" i="1" s="1"/>
  <c r="K77" i="1"/>
  <c r="P34" i="1"/>
  <c r="P74" i="1" s="1"/>
  <c r="M71" i="3"/>
  <c r="L71" i="3"/>
  <c r="K71" i="3"/>
  <c r="J71" i="3"/>
  <c r="I71" i="3"/>
  <c r="N71" i="3" s="1"/>
  <c r="M70" i="3"/>
  <c r="L70" i="3"/>
  <c r="K70" i="3"/>
  <c r="J70" i="3"/>
  <c r="I70" i="3"/>
  <c r="N70" i="3" s="1"/>
  <c r="M65" i="3"/>
  <c r="L65" i="3"/>
  <c r="K65" i="3"/>
  <c r="J65" i="3"/>
  <c r="I65" i="3"/>
  <c r="N64" i="3"/>
  <c r="N63" i="3"/>
  <c r="N62" i="3"/>
  <c r="N61" i="3"/>
  <c r="N60" i="3"/>
  <c r="M57" i="3"/>
  <c r="L57" i="3"/>
  <c r="K57" i="3"/>
  <c r="J57" i="3"/>
  <c r="I57" i="3"/>
  <c r="N56" i="3"/>
  <c r="N55" i="3"/>
  <c r="N54" i="3"/>
  <c r="N53" i="3"/>
  <c r="M50" i="3"/>
  <c r="L50" i="3"/>
  <c r="K50" i="3"/>
  <c r="J50" i="3"/>
  <c r="I50" i="3"/>
  <c r="N49" i="3"/>
  <c r="N48" i="3"/>
  <c r="N47" i="3"/>
  <c r="N46" i="3"/>
  <c r="M43" i="3"/>
  <c r="L43" i="3"/>
  <c r="K43" i="3"/>
  <c r="J43" i="3"/>
  <c r="I43" i="3"/>
  <c r="N42" i="3"/>
  <c r="N41" i="3"/>
  <c r="N40" i="3"/>
  <c r="M37" i="3"/>
  <c r="L37" i="3"/>
  <c r="K37" i="3"/>
  <c r="J37" i="3"/>
  <c r="I37" i="3"/>
  <c r="N36" i="3"/>
  <c r="N35" i="3"/>
  <c r="N34" i="3"/>
  <c r="N33" i="3"/>
  <c r="N32" i="3"/>
  <c r="N31" i="3"/>
  <c r="N30" i="3"/>
  <c r="M26" i="3"/>
  <c r="L26" i="3"/>
  <c r="K26" i="3"/>
  <c r="J26" i="3"/>
  <c r="I26" i="3"/>
  <c r="M25" i="3"/>
  <c r="L25" i="3"/>
  <c r="K25" i="3"/>
  <c r="J25" i="3"/>
  <c r="I25" i="3"/>
  <c r="M24" i="3"/>
  <c r="L24" i="3"/>
  <c r="K24" i="3"/>
  <c r="J24" i="3"/>
  <c r="I24" i="3"/>
  <c r="M23" i="3"/>
  <c r="L23" i="3"/>
  <c r="K23" i="3"/>
  <c r="J23" i="3"/>
  <c r="I23" i="3"/>
  <c r="M22" i="3"/>
  <c r="L22" i="3"/>
  <c r="K22" i="3"/>
  <c r="J22" i="3"/>
  <c r="I22" i="3"/>
  <c r="N21" i="3"/>
  <c r="M20" i="3"/>
  <c r="L20" i="3"/>
  <c r="K20" i="3"/>
  <c r="J20" i="3"/>
  <c r="I20" i="3"/>
  <c r="N19" i="3"/>
  <c r="M18" i="3"/>
  <c r="L18" i="3"/>
  <c r="K18" i="3"/>
  <c r="J18" i="3"/>
  <c r="I18" i="3"/>
  <c r="M15" i="3"/>
  <c r="L15" i="3"/>
  <c r="K15" i="3"/>
  <c r="J15" i="3"/>
  <c r="I15" i="3"/>
  <c r="N14" i="3"/>
  <c r="N13" i="3"/>
  <c r="N12" i="3"/>
  <c r="N11" i="3"/>
  <c r="N10" i="3"/>
  <c r="N9" i="3"/>
  <c r="N8" i="3"/>
  <c r="N7" i="3"/>
  <c r="N6" i="3"/>
  <c r="D72" i="1"/>
  <c r="E72" i="1"/>
  <c r="F72" i="1"/>
  <c r="G72" i="1"/>
  <c r="H72" i="1"/>
  <c r="E64" i="1"/>
  <c r="F64" i="1"/>
  <c r="G64" i="1"/>
  <c r="H64" i="1"/>
  <c r="D64" i="1"/>
  <c r="E57" i="1"/>
  <c r="F57" i="1"/>
  <c r="G57" i="1"/>
  <c r="H57" i="1"/>
  <c r="D57" i="1"/>
  <c r="E50" i="1"/>
  <c r="F50" i="1"/>
  <c r="G50" i="1"/>
  <c r="H50" i="1"/>
  <c r="D50" i="1"/>
  <c r="E44" i="1"/>
  <c r="F44" i="1"/>
  <c r="G44" i="1"/>
  <c r="H44" i="1"/>
  <c r="D44" i="1"/>
  <c r="E22" i="1"/>
  <c r="F22" i="1"/>
  <c r="H22" i="1"/>
  <c r="D22" i="1"/>
  <c r="E33" i="1"/>
  <c r="F33" i="1"/>
  <c r="G33" i="1"/>
  <c r="H33" i="1"/>
  <c r="D33" i="1"/>
  <c r="E29" i="1"/>
  <c r="F29" i="1"/>
  <c r="G29" i="1"/>
  <c r="H29" i="1"/>
  <c r="D29" i="1"/>
  <c r="I29" i="1" s="1"/>
  <c r="I68" i="1"/>
  <c r="I69" i="1"/>
  <c r="I70" i="1"/>
  <c r="I71" i="1"/>
  <c r="I67" i="1"/>
  <c r="I61" i="1"/>
  <c r="I62" i="1"/>
  <c r="I63" i="1"/>
  <c r="I60" i="1"/>
  <c r="I54" i="1"/>
  <c r="I55" i="1"/>
  <c r="I56" i="1"/>
  <c r="I53" i="1"/>
  <c r="I48" i="1"/>
  <c r="I49" i="1"/>
  <c r="I47" i="1"/>
  <c r="I38" i="1"/>
  <c r="I39" i="1"/>
  <c r="I40" i="1"/>
  <c r="I41" i="1"/>
  <c r="I42" i="1"/>
  <c r="I43" i="1"/>
  <c r="I37" i="1"/>
  <c r="I26" i="1"/>
  <c r="I28" i="1"/>
  <c r="I14" i="1"/>
  <c r="I15" i="1"/>
  <c r="I16" i="1"/>
  <c r="I17" i="1"/>
  <c r="I18" i="1"/>
  <c r="I19" i="1"/>
  <c r="I20" i="1"/>
  <c r="I21" i="1"/>
  <c r="E32" i="1"/>
  <c r="F32" i="1"/>
  <c r="G32" i="1"/>
  <c r="H32" i="1"/>
  <c r="E31" i="1"/>
  <c r="F31" i="1"/>
  <c r="G31" i="1"/>
  <c r="H31" i="1"/>
  <c r="D31" i="1"/>
  <c r="D32" i="1"/>
  <c r="E30" i="1"/>
  <c r="F30" i="1"/>
  <c r="G30" i="1"/>
  <c r="H30" i="1"/>
  <c r="D30" i="1"/>
  <c r="E27" i="1"/>
  <c r="F27" i="1"/>
  <c r="G27" i="1"/>
  <c r="H27" i="1"/>
  <c r="D27" i="1"/>
  <c r="E25" i="1"/>
  <c r="F25" i="1"/>
  <c r="G25" i="1"/>
  <c r="H25" i="1"/>
  <c r="D25" i="1"/>
  <c r="N80" i="1" l="1"/>
  <c r="P78" i="1"/>
  <c r="P77" i="1"/>
  <c r="K80" i="1"/>
  <c r="L27" i="3"/>
  <c r="N24" i="3"/>
  <c r="N57" i="3"/>
  <c r="N65" i="3"/>
  <c r="P76" i="1"/>
  <c r="I64" i="1"/>
  <c r="I50" i="1"/>
  <c r="I32" i="1"/>
  <c r="I31" i="1"/>
  <c r="H34" i="1"/>
  <c r="H74" i="1"/>
  <c r="H77" i="1" s="1"/>
  <c r="G34" i="1"/>
  <c r="G74" i="1" s="1"/>
  <c r="G77" i="1" s="1"/>
  <c r="F34" i="1"/>
  <c r="F74" i="1" s="1"/>
  <c r="F77" i="1" s="1"/>
  <c r="I27" i="1"/>
  <c r="D34" i="1"/>
  <c r="D74" i="1" s="1"/>
  <c r="D77" i="1" s="1"/>
  <c r="I30" i="1"/>
  <c r="E34" i="1"/>
  <c r="E74" i="1" s="1"/>
  <c r="E77" i="1" s="1"/>
  <c r="I22" i="1"/>
  <c r="I27" i="3"/>
  <c r="I67" i="3" s="1"/>
  <c r="M27" i="3"/>
  <c r="N25" i="3"/>
  <c r="N18" i="3"/>
  <c r="N22" i="3"/>
  <c r="N26" i="3"/>
  <c r="N37" i="3"/>
  <c r="N43" i="3"/>
  <c r="M67" i="3"/>
  <c r="M73" i="3" s="1"/>
  <c r="N15" i="3"/>
  <c r="K27" i="3"/>
  <c r="K67" i="3" s="1"/>
  <c r="N20" i="3"/>
  <c r="N23" i="3"/>
  <c r="N50" i="3"/>
  <c r="I69" i="3"/>
  <c r="M69" i="3"/>
  <c r="L67" i="3"/>
  <c r="K69" i="3"/>
  <c r="J27" i="3"/>
  <c r="J67" i="3" s="1"/>
  <c r="I25" i="1"/>
  <c r="I72" i="1"/>
  <c r="I57" i="1"/>
  <c r="I44" i="1"/>
  <c r="I33" i="1"/>
  <c r="P80" i="1" l="1"/>
  <c r="I77" i="1"/>
  <c r="G76" i="1"/>
  <c r="G78" i="1"/>
  <c r="G80" i="1" s="1"/>
  <c r="F76" i="1"/>
  <c r="F78" i="1"/>
  <c r="E76" i="1"/>
  <c r="E78" i="1"/>
  <c r="D76" i="1"/>
  <c r="D78" i="1"/>
  <c r="N27" i="3"/>
  <c r="N67" i="3" s="1"/>
  <c r="K73" i="3"/>
  <c r="H80" i="1"/>
  <c r="I34" i="1"/>
  <c r="I74" i="1" s="1"/>
  <c r="J69" i="3"/>
  <c r="J73" i="3" s="1"/>
  <c r="L69" i="3"/>
  <c r="L73" i="3"/>
  <c r="N69" i="3"/>
  <c r="N73" i="3" s="1"/>
  <c r="I73" i="3"/>
  <c r="F80" i="1" l="1"/>
  <c r="I78" i="1"/>
  <c r="D80" i="1"/>
  <c r="E80" i="1"/>
  <c r="I76" i="1"/>
  <c r="I80" i="1" l="1"/>
</calcChain>
</file>

<file path=xl/sharedStrings.xml><?xml version="1.0" encoding="utf-8"?>
<sst xmlns="http://schemas.openxmlformats.org/spreadsheetml/2006/main" count="198" uniqueCount="88">
  <si>
    <t>Budget Category</t>
  </si>
  <si>
    <t>Personnel: Salary</t>
  </si>
  <si>
    <t>Graduate Students</t>
  </si>
  <si>
    <t>Undergraduate Students</t>
  </si>
  <si>
    <t>Other</t>
  </si>
  <si>
    <t>Fringe Benefits</t>
  </si>
  <si>
    <t>Principal Investigator/Project Director: Summer Salary</t>
  </si>
  <si>
    <t>Principal Investigator/Project Director: Academic Year Salary</t>
  </si>
  <si>
    <t>Travel</t>
  </si>
  <si>
    <t>Lodging</t>
  </si>
  <si>
    <t xml:space="preserve">Per Diem </t>
  </si>
  <si>
    <t>Milege</t>
  </si>
  <si>
    <t>Conference Registration</t>
  </si>
  <si>
    <t>Equipment (per item cost &gt; $5,000)</t>
  </si>
  <si>
    <t>Item #1:</t>
  </si>
  <si>
    <t>Item #2:</t>
  </si>
  <si>
    <t>Item #3:</t>
  </si>
  <si>
    <t>Supplies &amp; Materials</t>
  </si>
  <si>
    <t>Contractual Services (third-party)</t>
  </si>
  <si>
    <t>Consultant</t>
  </si>
  <si>
    <t>External Evaluation</t>
  </si>
  <si>
    <t>Honorarium</t>
  </si>
  <si>
    <t>Printing/Duplication</t>
  </si>
  <si>
    <t>Postage</t>
  </si>
  <si>
    <t>Subawards</t>
  </si>
  <si>
    <t>Publication</t>
  </si>
  <si>
    <t>Total Direct Costs</t>
  </si>
  <si>
    <t>Total Costs</t>
  </si>
  <si>
    <t>Year 1</t>
  </si>
  <si>
    <t>Year 2</t>
  </si>
  <si>
    <t>Year 3</t>
  </si>
  <si>
    <t>Year 4</t>
  </si>
  <si>
    <t>Additional Faculty: Summer Salary</t>
  </si>
  <si>
    <t>Additional Faculty: Academic Year Salary</t>
  </si>
  <si>
    <t>Year 5</t>
  </si>
  <si>
    <t>Airfare</t>
  </si>
  <si>
    <t>Car Rental</t>
  </si>
  <si>
    <t>Lab Supplies</t>
  </si>
  <si>
    <t>Office Supplies</t>
  </si>
  <si>
    <t>Other Consumables</t>
  </si>
  <si>
    <t>Budget Totals</t>
  </si>
  <si>
    <t>Full-time Non-Exempt Staff (30-40 hours/week)</t>
  </si>
  <si>
    <t>Part-time Non-Exempt Staff (&lt; 30 hours/week)</t>
  </si>
  <si>
    <t>Total Personnel: Salary</t>
  </si>
  <si>
    <t>Total Fringe Benefits</t>
  </si>
  <si>
    <t>Total Travel</t>
  </si>
  <si>
    <t>Total Equipment</t>
  </si>
  <si>
    <t>Total Supplies &amp; Materials</t>
  </si>
  <si>
    <t>Total Contractual Services</t>
  </si>
  <si>
    <t>Total Other</t>
  </si>
  <si>
    <t>Indirect Costs: On-campus (&gt;50% of activities are on-campus)</t>
  </si>
  <si>
    <t>Indirect Costs: Off-campus (&gt;50% of activities are off-campus)</t>
  </si>
  <si>
    <t>Project Title:</t>
  </si>
  <si>
    <t>Funding Agency:</t>
  </si>
  <si>
    <t>Budget Start Date:</t>
  </si>
  <si>
    <t>Budget End Date:</t>
  </si>
  <si>
    <t>Indirect Cost Rates</t>
  </si>
  <si>
    <t>Project Information</t>
  </si>
  <si>
    <t>PI/Project Director:</t>
  </si>
  <si>
    <t>Funder Limits Indirect Cost Rate at:</t>
  </si>
  <si>
    <t>&gt;50% of Project Activities Take Place on-campus: 41%</t>
  </si>
  <si>
    <t>&gt;50% of Project Activities Take Place off-campus: 21%</t>
  </si>
  <si>
    <t>Yes/No</t>
  </si>
  <si>
    <t>Yes</t>
  </si>
  <si>
    <t>No</t>
  </si>
  <si>
    <t>Other: Limited by Funder</t>
  </si>
  <si>
    <t>= AY salary / 21 pay periods * 5 summer pay periods * level of effort</t>
  </si>
  <si>
    <t>= number of full-time non-exempt staff * rate of pay * hours per week * number of weeks</t>
  </si>
  <si>
    <t>= number of part-time non-exempt staff * rate of pay * hours per week * number of weeks</t>
  </si>
  <si>
    <t>= number of graduate students * rate of pay * hours per week * number of weeks</t>
  </si>
  <si>
    <t>= number of undergraduate students * rate of pay * hours per week * number of weeks</t>
  </si>
  <si>
    <t>formula built into budget worksheet</t>
  </si>
  <si>
    <t>= mileage rate x number of miles (see Accounts Payable website for current per diem rates)</t>
  </si>
  <si>
    <t>= number of travelers x rate per night x number of nights</t>
  </si>
  <si>
    <t>= number of travelers x per diem rate per day x number of days (see Accounts Payable website for current per diem rates)</t>
  </si>
  <si>
    <t>= number of travelers x economical airfare rate</t>
  </si>
  <si>
    <t>= number of rental cars x per day rate x number of days</t>
  </si>
  <si>
    <t>= number of registrations x cost of registration</t>
  </si>
  <si>
    <t>= quoted price</t>
  </si>
  <si>
    <t>= estimate based on market price</t>
  </si>
  <si>
    <t>= budget provided by subawardee(s)</t>
  </si>
  <si>
    <t>Grant Request</t>
  </si>
  <si>
    <t>Match</t>
  </si>
  <si>
    <t>Match Totals</t>
  </si>
  <si>
    <t>= AY salary * level of effort * proportion of AY in which work will be performed</t>
  </si>
  <si>
    <t>= AY benefits * level of effort * proportion of AY in which work will be performed</t>
  </si>
  <si>
    <t>Subaward</t>
  </si>
  <si>
    <r>
      <t xml:space="preserve">Please note: data can only be entered in </t>
    </r>
    <r>
      <rPr>
        <b/>
        <i/>
        <sz val="11"/>
        <color theme="4" tint="-0.249977111117893"/>
        <rFont val="Calibri"/>
        <family val="2"/>
        <scheme val="minor"/>
      </rPr>
      <t>BLUE</t>
    </r>
    <r>
      <rPr>
        <b/>
        <i/>
        <sz val="11"/>
        <color theme="1"/>
        <rFont val="Calibri"/>
        <family val="2"/>
        <scheme val="minor"/>
      </rPr>
      <t xml:space="preserve"> highlighted cells.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</si>
</sst>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0" fillId="0" borderId="0" xfId="0" applyNumberFormat="1"/>
    <xf numFmtId="3" fontId="1" fillId="0" borderId="0" xfId="0" applyNumberFormat="1" applyFont="1"/>
    <xf numFmtId="3" fontId="0" fillId="0" borderId="1" xfId="0" applyNumberFormat="1" applyBorder="1"/>
    <xf numFmtId="3" fontId="0" fillId="0" borderId="2" xfId="0" applyNumberFormat="1" applyBorder="1"/>
    <xf numFmtId="0" fontId="0" fillId="0" borderId="0" xfId="0" quotePrefix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3" fontId="0" fillId="0" borderId="3" xfId="0" applyNumberFormat="1" applyBorder="1" applyProtection="1"/>
    <xf numFmtId="0" fontId="0" fillId="0" borderId="0" xfId="0" applyProtection="1">
      <protection locked="0"/>
    </xf>
    <xf numFmtId="0" fontId="0" fillId="2" borderId="3" xfId="0" applyFill="1" applyBorder="1" applyProtection="1">
      <protection locked="0"/>
    </xf>
    <xf numFmtId="9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0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4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0" fillId="4" borderId="0" xfId="0" applyFill="1" applyProtection="1">
      <protection locked="0"/>
    </xf>
    <xf numFmtId="0" fontId="1" fillId="0" borderId="0" xfId="0" applyFont="1" applyProtection="1">
      <protection locked="0"/>
    </xf>
    <xf numFmtId="3" fontId="0" fillId="2" borderId="3" xfId="0" applyNumberFormat="1" applyFill="1" applyBorder="1" applyProtection="1">
      <protection locked="0"/>
    </xf>
    <xf numFmtId="3" fontId="0" fillId="4" borderId="0" xfId="0" applyNumberFormat="1" applyFill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3" fontId="1" fillId="4" borderId="0" xfId="0" applyNumberFormat="1" applyFont="1" applyFill="1" applyProtection="1"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3" fontId="0" fillId="0" borderId="0" xfId="0" quotePrefix="1" applyNumberFormat="1" applyProtection="1">
      <protection locked="0"/>
    </xf>
    <xf numFmtId="3" fontId="1" fillId="0" borderId="3" xfId="0" applyNumberFormat="1" applyFont="1" applyBorder="1" applyProtection="1"/>
    <xf numFmtId="0" fontId="0" fillId="0" borderId="3" xfId="0" applyBorder="1" applyProtection="1"/>
    <xf numFmtId="0" fontId="0" fillId="3" borderId="3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3" fontId="1" fillId="0" borderId="1" xfId="0" applyNumberFormat="1" applyFont="1" applyBorder="1" applyProtection="1"/>
    <xf numFmtId="3" fontId="0" fillId="0" borderId="0" xfId="0" applyNumberFormat="1" applyFill="1" applyProtection="1"/>
    <xf numFmtId="3" fontId="0" fillId="0" borderId="0" xfId="0" applyNumberFormat="1" applyProtection="1"/>
    <xf numFmtId="3" fontId="1" fillId="0" borderId="2" xfId="0" applyNumberFormat="1" applyFont="1" applyBorder="1" applyProtection="1"/>
    <xf numFmtId="0" fontId="3" fillId="0" borderId="0" xfId="0" applyFont="1" applyAlignment="1">
      <alignment horizontal="left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7470-EDC0-4138-812F-B2F30FDC3B29}">
  <sheetPr codeName="Sheet1">
    <pageSetUpPr fitToPage="1"/>
  </sheetPr>
  <dimension ref="A1:P87"/>
  <sheetViews>
    <sheetView tabSelected="1" workbookViewId="0">
      <pane xSplit="3" ySplit="10" topLeftCell="D11" activePane="bottomRight" state="frozen"/>
      <selection pane="topRight" activeCell="D1" sqref="D1"/>
      <selection pane="bottomLeft" activeCell="A10" sqref="A10"/>
      <selection pane="bottomRight" activeCell="A8" sqref="A8"/>
    </sheetView>
  </sheetViews>
  <sheetFormatPr defaultRowHeight="15" x14ac:dyDescent="0.25"/>
  <cols>
    <col min="1" max="1" width="3.7109375" style="17" customWidth="1"/>
    <col min="2" max="2" width="15.7109375" style="17" customWidth="1"/>
    <col min="3" max="3" width="38.85546875" style="17" customWidth="1"/>
    <col min="4" max="4" width="10.140625" style="17" customWidth="1"/>
    <col min="5" max="5" width="10" style="17" customWidth="1"/>
    <col min="6" max="6" width="10.5703125" style="17" customWidth="1"/>
    <col min="7" max="7" width="9.85546875" style="17" customWidth="1"/>
    <col min="8" max="8" width="10.5703125" style="17" customWidth="1"/>
    <col min="9" max="9" width="13.140625" style="17" bestFit="1" customWidth="1"/>
    <col min="10" max="10" width="9.140625" style="17"/>
    <col min="11" max="11" width="11.140625" style="17" customWidth="1"/>
    <col min="12" max="12" width="10.7109375" style="17" customWidth="1"/>
    <col min="13" max="13" width="11" style="17" customWidth="1"/>
    <col min="14" max="14" width="11.7109375" style="17" customWidth="1"/>
    <col min="15" max="15" width="10.7109375" style="17" customWidth="1"/>
    <col min="16" max="16" width="13.140625" style="17" bestFit="1" customWidth="1"/>
    <col min="17" max="16384" width="9.140625" style="17"/>
  </cols>
  <sheetData>
    <row r="1" spans="1:16" x14ac:dyDescent="0.25">
      <c r="A1" s="40" t="s">
        <v>57</v>
      </c>
      <c r="B1" s="40"/>
      <c r="C1" s="40"/>
      <c r="E1" s="14" t="s">
        <v>56</v>
      </c>
      <c r="F1" s="14"/>
      <c r="G1" s="14"/>
      <c r="H1" s="14"/>
      <c r="I1" s="14"/>
      <c r="J1" s="41" t="s">
        <v>62</v>
      </c>
    </row>
    <row r="2" spans="1:16" x14ac:dyDescent="0.25">
      <c r="A2" s="39" t="s">
        <v>58</v>
      </c>
      <c r="B2" s="39"/>
      <c r="C2" s="18"/>
      <c r="E2" s="39" t="s">
        <v>60</v>
      </c>
      <c r="F2" s="39"/>
      <c r="G2" s="39"/>
      <c r="H2" s="39"/>
      <c r="I2" s="39"/>
      <c r="J2" s="19" t="s">
        <v>64</v>
      </c>
    </row>
    <row r="3" spans="1:16" x14ac:dyDescent="0.25">
      <c r="A3" s="39" t="s">
        <v>52</v>
      </c>
      <c r="B3" s="39"/>
      <c r="C3" s="20"/>
      <c r="E3" s="39" t="s">
        <v>61</v>
      </c>
      <c r="F3" s="39"/>
      <c r="G3" s="39"/>
      <c r="H3" s="39"/>
      <c r="I3" s="39"/>
      <c r="J3" s="19" t="s">
        <v>63</v>
      </c>
    </row>
    <row r="4" spans="1:16" x14ac:dyDescent="0.25">
      <c r="A4" s="39" t="s">
        <v>53</v>
      </c>
      <c r="B4" s="39"/>
      <c r="C4" s="18"/>
      <c r="E4" s="39" t="s">
        <v>59</v>
      </c>
      <c r="F4" s="39"/>
      <c r="G4" s="39"/>
      <c r="H4" s="39"/>
      <c r="I4" s="21">
        <v>0.08</v>
      </c>
      <c r="J4" s="21" t="s">
        <v>63</v>
      </c>
    </row>
    <row r="5" spans="1:16" x14ac:dyDescent="0.25">
      <c r="A5" s="39" t="s">
        <v>54</v>
      </c>
      <c r="B5" s="39"/>
      <c r="C5" s="22"/>
    </row>
    <row r="6" spans="1:16" x14ac:dyDescent="0.25">
      <c r="A6" s="39" t="s">
        <v>55</v>
      </c>
      <c r="B6" s="39"/>
      <c r="C6" s="22"/>
    </row>
    <row r="8" spans="1:16" x14ac:dyDescent="0.25">
      <c r="A8" s="47" t="s">
        <v>87</v>
      </c>
    </row>
    <row r="9" spans="1:16" ht="18.75" x14ac:dyDescent="0.3">
      <c r="D9" s="23" t="s">
        <v>81</v>
      </c>
      <c r="E9" s="24"/>
      <c r="F9" s="24"/>
      <c r="G9" s="24"/>
      <c r="H9" s="24"/>
      <c r="I9" s="24"/>
      <c r="K9" s="23" t="s">
        <v>82</v>
      </c>
      <c r="L9" s="24"/>
      <c r="M9" s="24"/>
      <c r="N9" s="24"/>
      <c r="O9" s="24"/>
      <c r="P9" s="24"/>
    </row>
    <row r="10" spans="1:16" s="28" customFormat="1" x14ac:dyDescent="0.25">
      <c r="A10" s="25" t="s">
        <v>0</v>
      </c>
      <c r="B10" s="25"/>
      <c r="C10" s="25"/>
      <c r="D10" s="26" t="s">
        <v>28</v>
      </c>
      <c r="E10" s="26" t="s">
        <v>29</v>
      </c>
      <c r="F10" s="26" t="s">
        <v>30</v>
      </c>
      <c r="G10" s="26" t="s">
        <v>31</v>
      </c>
      <c r="H10" s="26" t="s">
        <v>34</v>
      </c>
      <c r="I10" s="26" t="s">
        <v>40</v>
      </c>
      <c r="J10" s="27"/>
      <c r="K10" s="26" t="s">
        <v>28</v>
      </c>
      <c r="L10" s="26" t="s">
        <v>29</v>
      </c>
      <c r="M10" s="26" t="s">
        <v>30</v>
      </c>
      <c r="N10" s="26" t="s">
        <v>31</v>
      </c>
      <c r="O10" s="26" t="s">
        <v>34</v>
      </c>
      <c r="P10" s="26" t="s">
        <v>83</v>
      </c>
    </row>
    <row r="11" spans="1:16" x14ac:dyDescent="0.25">
      <c r="J11" s="29"/>
    </row>
    <row r="12" spans="1:16" x14ac:dyDescent="0.25">
      <c r="A12" s="30" t="s">
        <v>1</v>
      </c>
      <c r="B12" s="30"/>
      <c r="C12" s="30"/>
      <c r="D12" s="13"/>
      <c r="E12" s="13"/>
      <c r="F12" s="13"/>
      <c r="G12" s="13"/>
      <c r="H12" s="13"/>
      <c r="I12" s="13"/>
      <c r="J12" s="29"/>
      <c r="K12" s="13"/>
      <c r="L12" s="13"/>
      <c r="M12" s="13"/>
      <c r="N12" s="13"/>
      <c r="O12" s="13"/>
      <c r="P12" s="13"/>
    </row>
    <row r="13" spans="1:16" x14ac:dyDescent="0.25">
      <c r="B13" s="15" t="s">
        <v>6</v>
      </c>
      <c r="C13" s="1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16">
        <f>SUM(D13:H13)</f>
        <v>0</v>
      </c>
      <c r="J13" s="32"/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16">
        <f>SUM(K13:O13)</f>
        <v>0</v>
      </c>
    </row>
    <row r="14" spans="1:16" x14ac:dyDescent="0.25">
      <c r="B14" s="15" t="s">
        <v>7</v>
      </c>
      <c r="C14" s="15"/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16">
        <f t="shared" ref="I14:I21" si="0">SUM(D14:H14)</f>
        <v>0</v>
      </c>
      <c r="J14" s="32"/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16">
        <f t="shared" ref="P14:P21" si="1">SUM(K14:O14)</f>
        <v>0</v>
      </c>
    </row>
    <row r="15" spans="1:16" x14ac:dyDescent="0.25">
      <c r="B15" s="15" t="s">
        <v>32</v>
      </c>
      <c r="C15" s="15"/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16">
        <f t="shared" si="0"/>
        <v>0</v>
      </c>
      <c r="J15" s="32"/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16">
        <f t="shared" si="1"/>
        <v>0</v>
      </c>
    </row>
    <row r="16" spans="1:16" x14ac:dyDescent="0.25">
      <c r="B16" s="15" t="s">
        <v>33</v>
      </c>
      <c r="C16" s="1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16">
        <f t="shared" si="0"/>
        <v>0</v>
      </c>
      <c r="J16" s="32"/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16">
        <f t="shared" si="1"/>
        <v>0</v>
      </c>
    </row>
    <row r="17" spans="1:16" x14ac:dyDescent="0.25">
      <c r="B17" s="15" t="s">
        <v>41</v>
      </c>
      <c r="C17" s="15"/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16">
        <f t="shared" si="0"/>
        <v>0</v>
      </c>
      <c r="J17" s="32"/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16">
        <f t="shared" si="1"/>
        <v>0</v>
      </c>
    </row>
    <row r="18" spans="1:16" x14ac:dyDescent="0.25">
      <c r="B18" s="15" t="s">
        <v>42</v>
      </c>
      <c r="C18" s="15"/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16">
        <f t="shared" si="0"/>
        <v>0</v>
      </c>
      <c r="J18" s="32"/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16">
        <f t="shared" si="1"/>
        <v>0</v>
      </c>
    </row>
    <row r="19" spans="1:16" x14ac:dyDescent="0.25">
      <c r="B19" s="15" t="s">
        <v>2</v>
      </c>
      <c r="C19" s="1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16">
        <f t="shared" si="0"/>
        <v>0</v>
      </c>
      <c r="J19" s="32"/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16">
        <f t="shared" si="1"/>
        <v>0</v>
      </c>
    </row>
    <row r="20" spans="1:16" x14ac:dyDescent="0.25">
      <c r="B20" s="15" t="s">
        <v>3</v>
      </c>
      <c r="C20" s="15"/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16">
        <f t="shared" si="0"/>
        <v>0</v>
      </c>
      <c r="J20" s="32"/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16">
        <f t="shared" si="1"/>
        <v>0</v>
      </c>
    </row>
    <row r="21" spans="1:16" x14ac:dyDescent="0.25">
      <c r="B21" s="15" t="s">
        <v>4</v>
      </c>
      <c r="C21" s="15"/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16">
        <f t="shared" si="0"/>
        <v>0</v>
      </c>
      <c r="J21" s="32"/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16">
        <f t="shared" si="1"/>
        <v>0</v>
      </c>
    </row>
    <row r="22" spans="1:16" s="28" customFormat="1" x14ac:dyDescent="0.25">
      <c r="B22" s="33" t="s">
        <v>43</v>
      </c>
      <c r="C22" s="33"/>
      <c r="D22" s="38">
        <f>SUM(D13:D21)</f>
        <v>0</v>
      </c>
      <c r="E22" s="38">
        <f t="shared" ref="E22:I22" si="2">SUM(E13:E21)</f>
        <v>0</v>
      </c>
      <c r="F22" s="38">
        <f t="shared" si="2"/>
        <v>0</v>
      </c>
      <c r="G22" s="38">
        <f t="shared" si="2"/>
        <v>0</v>
      </c>
      <c r="H22" s="38">
        <f t="shared" si="2"/>
        <v>0</v>
      </c>
      <c r="I22" s="38">
        <f t="shared" si="2"/>
        <v>0</v>
      </c>
      <c r="J22" s="34"/>
      <c r="K22" s="38">
        <f>SUM(K13:K21)</f>
        <v>0</v>
      </c>
      <c r="L22" s="38">
        <f t="shared" ref="L22:P22" si="3">SUM(L13:L21)</f>
        <v>0</v>
      </c>
      <c r="M22" s="38">
        <f t="shared" si="3"/>
        <v>0</v>
      </c>
      <c r="N22" s="38">
        <f t="shared" si="3"/>
        <v>0</v>
      </c>
      <c r="O22" s="38">
        <f t="shared" si="3"/>
        <v>0</v>
      </c>
      <c r="P22" s="38">
        <f t="shared" si="3"/>
        <v>0</v>
      </c>
    </row>
    <row r="23" spans="1:16" x14ac:dyDescent="0.25">
      <c r="D23" s="13"/>
      <c r="E23" s="13"/>
      <c r="F23" s="13"/>
      <c r="G23" s="13"/>
      <c r="H23" s="13"/>
      <c r="I23" s="13"/>
      <c r="J23" s="32"/>
      <c r="K23" s="13"/>
      <c r="L23" s="13"/>
      <c r="M23" s="13"/>
      <c r="N23" s="13"/>
      <c r="O23" s="13"/>
      <c r="P23" s="13"/>
    </row>
    <row r="24" spans="1:16" x14ac:dyDescent="0.25">
      <c r="A24" s="30" t="s">
        <v>5</v>
      </c>
      <c r="B24" s="30"/>
      <c r="C24" s="30"/>
      <c r="D24" s="13"/>
      <c r="E24" s="13"/>
      <c r="F24" s="13"/>
      <c r="G24" s="13"/>
      <c r="H24" s="13"/>
      <c r="I24" s="13"/>
      <c r="J24" s="32"/>
      <c r="K24" s="13"/>
      <c r="L24" s="13"/>
      <c r="M24" s="13"/>
      <c r="N24" s="13"/>
      <c r="O24" s="13"/>
      <c r="P24" s="13"/>
    </row>
    <row r="25" spans="1:16" x14ac:dyDescent="0.25">
      <c r="B25" s="15" t="s">
        <v>6</v>
      </c>
      <c r="C25" s="15"/>
      <c r="D25" s="16">
        <f>D13*0.08</f>
        <v>0</v>
      </c>
      <c r="E25" s="16">
        <f t="shared" ref="E25:H25" si="4">E13*0.08</f>
        <v>0</v>
      </c>
      <c r="F25" s="16">
        <f t="shared" si="4"/>
        <v>0</v>
      </c>
      <c r="G25" s="16">
        <f t="shared" si="4"/>
        <v>0</v>
      </c>
      <c r="H25" s="16">
        <f t="shared" si="4"/>
        <v>0</v>
      </c>
      <c r="I25" s="16">
        <f>SUM(D25:H25)</f>
        <v>0</v>
      </c>
      <c r="J25" s="32"/>
      <c r="K25" s="16">
        <f>K13*0.08</f>
        <v>0</v>
      </c>
      <c r="L25" s="16">
        <f t="shared" ref="L25:O25" si="5">L13*0.08</f>
        <v>0</v>
      </c>
      <c r="M25" s="16">
        <f t="shared" si="5"/>
        <v>0</v>
      </c>
      <c r="N25" s="16">
        <f t="shared" si="5"/>
        <v>0</v>
      </c>
      <c r="O25" s="16">
        <f t="shared" si="5"/>
        <v>0</v>
      </c>
      <c r="P25" s="16">
        <f>SUM(K25:O25)</f>
        <v>0</v>
      </c>
    </row>
    <row r="26" spans="1:16" x14ac:dyDescent="0.25">
      <c r="B26" s="15" t="s">
        <v>7</v>
      </c>
      <c r="C26" s="15"/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16">
        <f t="shared" ref="I26:I33" si="6">SUM(D26:H26)</f>
        <v>0</v>
      </c>
      <c r="J26" s="32"/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16">
        <f t="shared" ref="P26:P33" si="7">SUM(K26:O26)</f>
        <v>0</v>
      </c>
    </row>
    <row r="27" spans="1:16" x14ac:dyDescent="0.25">
      <c r="B27" s="15" t="s">
        <v>32</v>
      </c>
      <c r="C27" s="15"/>
      <c r="D27" s="16">
        <f>D15*0.08</f>
        <v>0</v>
      </c>
      <c r="E27" s="16">
        <f t="shared" ref="E27:H27" si="8">E15*0.08</f>
        <v>0</v>
      </c>
      <c r="F27" s="16">
        <f t="shared" si="8"/>
        <v>0</v>
      </c>
      <c r="G27" s="16">
        <f t="shared" si="8"/>
        <v>0</v>
      </c>
      <c r="H27" s="16">
        <f t="shared" si="8"/>
        <v>0</v>
      </c>
      <c r="I27" s="16">
        <f t="shared" si="6"/>
        <v>0</v>
      </c>
      <c r="J27" s="32"/>
      <c r="K27" s="16">
        <f>K15*0.08</f>
        <v>0</v>
      </c>
      <c r="L27" s="16">
        <f t="shared" ref="L27:O27" si="9">L15*0.08</f>
        <v>0</v>
      </c>
      <c r="M27" s="16">
        <f t="shared" si="9"/>
        <v>0</v>
      </c>
      <c r="N27" s="16">
        <f t="shared" si="9"/>
        <v>0</v>
      </c>
      <c r="O27" s="16">
        <f t="shared" si="9"/>
        <v>0</v>
      </c>
      <c r="P27" s="16">
        <f t="shared" si="7"/>
        <v>0</v>
      </c>
    </row>
    <row r="28" spans="1:16" x14ac:dyDescent="0.25">
      <c r="B28" s="15" t="s">
        <v>33</v>
      </c>
      <c r="C28" s="15"/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16">
        <f t="shared" si="6"/>
        <v>0</v>
      </c>
      <c r="J28" s="32"/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16">
        <f t="shared" si="7"/>
        <v>0</v>
      </c>
    </row>
    <row r="29" spans="1:16" x14ac:dyDescent="0.25">
      <c r="B29" s="15" t="s">
        <v>41</v>
      </c>
      <c r="C29" s="15"/>
      <c r="D29" s="16">
        <f>D17*0.4</f>
        <v>0</v>
      </c>
      <c r="E29" s="16">
        <f t="shared" ref="E29:H29" si="10">E17*0.4</f>
        <v>0</v>
      </c>
      <c r="F29" s="16">
        <f t="shared" si="10"/>
        <v>0</v>
      </c>
      <c r="G29" s="16">
        <f t="shared" si="10"/>
        <v>0</v>
      </c>
      <c r="H29" s="16">
        <f t="shared" si="10"/>
        <v>0</v>
      </c>
      <c r="I29" s="16">
        <f t="shared" si="6"/>
        <v>0</v>
      </c>
      <c r="J29" s="32"/>
      <c r="K29" s="16">
        <f>K17*0.4</f>
        <v>0</v>
      </c>
      <c r="L29" s="16">
        <f t="shared" ref="L29:O29" si="11">L17*0.4</f>
        <v>0</v>
      </c>
      <c r="M29" s="16">
        <f t="shared" si="11"/>
        <v>0</v>
      </c>
      <c r="N29" s="16">
        <f t="shared" si="11"/>
        <v>0</v>
      </c>
      <c r="O29" s="16">
        <f t="shared" si="11"/>
        <v>0</v>
      </c>
      <c r="P29" s="16">
        <f t="shared" si="7"/>
        <v>0</v>
      </c>
    </row>
    <row r="30" spans="1:16" x14ac:dyDescent="0.25">
      <c r="B30" s="15" t="s">
        <v>42</v>
      </c>
      <c r="C30" s="15"/>
      <c r="D30" s="16">
        <f>D18*0.08</f>
        <v>0</v>
      </c>
      <c r="E30" s="16">
        <f t="shared" ref="E30:H30" si="12">E18*0.08</f>
        <v>0</v>
      </c>
      <c r="F30" s="16">
        <f t="shared" si="12"/>
        <v>0</v>
      </c>
      <c r="G30" s="16">
        <f t="shared" si="12"/>
        <v>0</v>
      </c>
      <c r="H30" s="16">
        <f t="shared" si="12"/>
        <v>0</v>
      </c>
      <c r="I30" s="16">
        <f t="shared" si="6"/>
        <v>0</v>
      </c>
      <c r="J30" s="32"/>
      <c r="K30" s="16">
        <f>K18*0.08</f>
        <v>0</v>
      </c>
      <c r="L30" s="16">
        <f t="shared" ref="L30:O30" si="13">L18*0.08</f>
        <v>0</v>
      </c>
      <c r="M30" s="16">
        <f t="shared" si="13"/>
        <v>0</v>
      </c>
      <c r="N30" s="16">
        <f t="shared" si="13"/>
        <v>0</v>
      </c>
      <c r="O30" s="16">
        <f t="shared" si="13"/>
        <v>0</v>
      </c>
      <c r="P30" s="16">
        <f t="shared" si="7"/>
        <v>0</v>
      </c>
    </row>
    <row r="31" spans="1:16" x14ac:dyDescent="0.25">
      <c r="B31" s="15" t="s">
        <v>2</v>
      </c>
      <c r="C31" s="15"/>
      <c r="D31" s="16">
        <f>D19*0.08</f>
        <v>0</v>
      </c>
      <c r="E31" s="16">
        <f t="shared" ref="E31:H32" si="14">E19*0.08</f>
        <v>0</v>
      </c>
      <c r="F31" s="16">
        <f t="shared" si="14"/>
        <v>0</v>
      </c>
      <c r="G31" s="16">
        <f t="shared" si="14"/>
        <v>0</v>
      </c>
      <c r="H31" s="16">
        <f t="shared" si="14"/>
        <v>0</v>
      </c>
      <c r="I31" s="16">
        <f t="shared" si="6"/>
        <v>0</v>
      </c>
      <c r="J31" s="32"/>
      <c r="K31" s="16">
        <f>K19*0.08</f>
        <v>0</v>
      </c>
      <c r="L31" s="16">
        <f t="shared" ref="L31:O31" si="15">L19*0.08</f>
        <v>0</v>
      </c>
      <c r="M31" s="16">
        <f t="shared" si="15"/>
        <v>0</v>
      </c>
      <c r="N31" s="16">
        <f t="shared" si="15"/>
        <v>0</v>
      </c>
      <c r="O31" s="16">
        <f t="shared" si="15"/>
        <v>0</v>
      </c>
      <c r="P31" s="16">
        <f t="shared" si="7"/>
        <v>0</v>
      </c>
    </row>
    <row r="32" spans="1:16" x14ac:dyDescent="0.25">
      <c r="B32" s="15" t="s">
        <v>3</v>
      </c>
      <c r="C32" s="15"/>
      <c r="D32" s="16">
        <f>D20*0.08</f>
        <v>0</v>
      </c>
      <c r="E32" s="16">
        <f t="shared" si="14"/>
        <v>0</v>
      </c>
      <c r="F32" s="16">
        <f t="shared" si="14"/>
        <v>0</v>
      </c>
      <c r="G32" s="16">
        <f t="shared" si="14"/>
        <v>0</v>
      </c>
      <c r="H32" s="16">
        <f t="shared" si="14"/>
        <v>0</v>
      </c>
      <c r="I32" s="16">
        <f t="shared" si="6"/>
        <v>0</v>
      </c>
      <c r="J32" s="32"/>
      <c r="K32" s="16">
        <f>K20*0.08</f>
        <v>0</v>
      </c>
      <c r="L32" s="16">
        <f t="shared" ref="L32:O32" si="16">L20*0.08</f>
        <v>0</v>
      </c>
      <c r="M32" s="16">
        <f t="shared" si="16"/>
        <v>0</v>
      </c>
      <c r="N32" s="16">
        <f t="shared" si="16"/>
        <v>0</v>
      </c>
      <c r="O32" s="16">
        <f t="shared" si="16"/>
        <v>0</v>
      </c>
      <c r="P32" s="16">
        <f t="shared" si="7"/>
        <v>0</v>
      </c>
    </row>
    <row r="33" spans="1:16" x14ac:dyDescent="0.25">
      <c r="B33" s="15" t="s">
        <v>4</v>
      </c>
      <c r="C33" s="15"/>
      <c r="D33" s="16">
        <f>D21*0.4</f>
        <v>0</v>
      </c>
      <c r="E33" s="16">
        <f t="shared" ref="E33:H33" si="17">E21*0.4</f>
        <v>0</v>
      </c>
      <c r="F33" s="16">
        <f t="shared" si="17"/>
        <v>0</v>
      </c>
      <c r="G33" s="16">
        <f t="shared" si="17"/>
        <v>0</v>
      </c>
      <c r="H33" s="16">
        <f t="shared" si="17"/>
        <v>0</v>
      </c>
      <c r="I33" s="16">
        <f t="shared" si="6"/>
        <v>0</v>
      </c>
      <c r="J33" s="32"/>
      <c r="K33" s="16">
        <f>K21*0.4</f>
        <v>0</v>
      </c>
      <c r="L33" s="16">
        <f t="shared" ref="L33:O33" si="18">L21*0.4</f>
        <v>0</v>
      </c>
      <c r="M33" s="16">
        <f t="shared" si="18"/>
        <v>0</v>
      </c>
      <c r="N33" s="16">
        <f t="shared" si="18"/>
        <v>0</v>
      </c>
      <c r="O33" s="16">
        <f t="shared" si="18"/>
        <v>0</v>
      </c>
      <c r="P33" s="16">
        <f t="shared" si="7"/>
        <v>0</v>
      </c>
    </row>
    <row r="34" spans="1:16" s="28" customFormat="1" x14ac:dyDescent="0.25">
      <c r="B34" s="33" t="s">
        <v>44</v>
      </c>
      <c r="C34" s="33"/>
      <c r="D34" s="38">
        <f>SUM(D25:D33)</f>
        <v>0</v>
      </c>
      <c r="E34" s="38">
        <f t="shared" ref="E34:I34" si="19">SUM(E25:E33)</f>
        <v>0</v>
      </c>
      <c r="F34" s="38">
        <f t="shared" si="19"/>
        <v>0</v>
      </c>
      <c r="G34" s="38">
        <f t="shared" si="19"/>
        <v>0</v>
      </c>
      <c r="H34" s="38">
        <f t="shared" si="19"/>
        <v>0</v>
      </c>
      <c r="I34" s="38">
        <f t="shared" si="19"/>
        <v>0</v>
      </c>
      <c r="J34" s="34"/>
      <c r="K34" s="38">
        <f>SUM(K25:K33)</f>
        <v>0</v>
      </c>
      <c r="L34" s="38">
        <f t="shared" ref="L34:P34" si="20">SUM(L25:L33)</f>
        <v>0</v>
      </c>
      <c r="M34" s="38">
        <f t="shared" si="20"/>
        <v>0</v>
      </c>
      <c r="N34" s="38">
        <f t="shared" si="20"/>
        <v>0</v>
      </c>
      <c r="O34" s="38">
        <f t="shared" si="20"/>
        <v>0</v>
      </c>
      <c r="P34" s="38">
        <f t="shared" si="20"/>
        <v>0</v>
      </c>
    </row>
    <row r="35" spans="1:16" x14ac:dyDescent="0.25">
      <c r="D35" s="13"/>
      <c r="E35" s="13"/>
      <c r="F35" s="13"/>
      <c r="G35" s="13"/>
      <c r="H35" s="13"/>
      <c r="I35" s="13"/>
      <c r="J35" s="32"/>
      <c r="K35" s="13"/>
      <c r="L35" s="13"/>
      <c r="M35" s="13"/>
      <c r="N35" s="13"/>
      <c r="O35" s="13"/>
      <c r="P35" s="13"/>
    </row>
    <row r="36" spans="1:16" x14ac:dyDescent="0.25">
      <c r="A36" s="30" t="s">
        <v>8</v>
      </c>
      <c r="B36" s="30"/>
      <c r="C36" s="30"/>
      <c r="D36" s="13"/>
      <c r="E36" s="13"/>
      <c r="F36" s="13"/>
      <c r="G36" s="13"/>
      <c r="H36" s="13"/>
      <c r="I36" s="13"/>
      <c r="J36" s="32"/>
      <c r="K36" s="13"/>
      <c r="L36" s="13"/>
      <c r="M36" s="13"/>
      <c r="N36" s="13"/>
      <c r="O36" s="13"/>
      <c r="P36" s="13"/>
    </row>
    <row r="37" spans="1:16" x14ac:dyDescent="0.25">
      <c r="B37" s="15" t="s">
        <v>9</v>
      </c>
      <c r="C37" s="1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16">
        <f>SUM(D37:H37)</f>
        <v>0</v>
      </c>
      <c r="J37" s="32"/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16">
        <f>SUM(K37:O37)</f>
        <v>0</v>
      </c>
    </row>
    <row r="38" spans="1:16" x14ac:dyDescent="0.25">
      <c r="B38" s="15" t="s">
        <v>10</v>
      </c>
      <c r="C38" s="1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16">
        <f t="shared" ref="I38:I43" si="21">SUM(D38:H38)</f>
        <v>0</v>
      </c>
      <c r="J38" s="32"/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16">
        <f t="shared" ref="P38:P43" si="22">SUM(K38:O38)</f>
        <v>0</v>
      </c>
    </row>
    <row r="39" spans="1:16" x14ac:dyDescent="0.25">
      <c r="B39" s="15" t="s">
        <v>11</v>
      </c>
      <c r="C39" s="1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16">
        <f t="shared" si="21"/>
        <v>0</v>
      </c>
      <c r="J39" s="32"/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16">
        <f t="shared" si="22"/>
        <v>0</v>
      </c>
    </row>
    <row r="40" spans="1:16" x14ac:dyDescent="0.25">
      <c r="B40" s="15" t="s">
        <v>35</v>
      </c>
      <c r="C40" s="1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16">
        <f t="shared" si="21"/>
        <v>0</v>
      </c>
      <c r="J40" s="32"/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16">
        <f t="shared" si="22"/>
        <v>0</v>
      </c>
    </row>
    <row r="41" spans="1:16" x14ac:dyDescent="0.25">
      <c r="B41" s="15" t="s">
        <v>36</v>
      </c>
      <c r="C41" s="1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16">
        <f t="shared" si="21"/>
        <v>0</v>
      </c>
      <c r="J41" s="32"/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16">
        <f t="shared" si="22"/>
        <v>0</v>
      </c>
    </row>
    <row r="42" spans="1:16" x14ac:dyDescent="0.25">
      <c r="B42" s="15" t="s">
        <v>12</v>
      </c>
      <c r="C42" s="1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16">
        <f t="shared" si="21"/>
        <v>0</v>
      </c>
      <c r="J42" s="32"/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16">
        <f t="shared" si="22"/>
        <v>0</v>
      </c>
    </row>
    <row r="43" spans="1:16" x14ac:dyDescent="0.25">
      <c r="B43" s="15" t="s">
        <v>4</v>
      </c>
      <c r="C43" s="15"/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16">
        <f t="shared" si="21"/>
        <v>0</v>
      </c>
      <c r="J43" s="32"/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16">
        <f t="shared" si="22"/>
        <v>0</v>
      </c>
    </row>
    <row r="44" spans="1:16" s="28" customFormat="1" x14ac:dyDescent="0.25">
      <c r="B44" s="33" t="s">
        <v>45</v>
      </c>
      <c r="C44" s="33"/>
      <c r="D44" s="38">
        <f>SUM(D37:D43)</f>
        <v>0</v>
      </c>
      <c r="E44" s="38">
        <f t="shared" ref="E44:I44" si="23">SUM(E37:E43)</f>
        <v>0</v>
      </c>
      <c r="F44" s="38">
        <f t="shared" si="23"/>
        <v>0</v>
      </c>
      <c r="G44" s="38">
        <f t="shared" si="23"/>
        <v>0</v>
      </c>
      <c r="H44" s="38">
        <f t="shared" si="23"/>
        <v>0</v>
      </c>
      <c r="I44" s="38">
        <f t="shared" si="23"/>
        <v>0</v>
      </c>
      <c r="J44" s="34"/>
      <c r="K44" s="38">
        <f>SUM(K37:K43)</f>
        <v>0</v>
      </c>
      <c r="L44" s="38">
        <f t="shared" ref="L44:P44" si="24">SUM(L37:L43)</f>
        <v>0</v>
      </c>
      <c r="M44" s="38">
        <f t="shared" si="24"/>
        <v>0</v>
      </c>
      <c r="N44" s="38">
        <f t="shared" si="24"/>
        <v>0</v>
      </c>
      <c r="O44" s="38">
        <f t="shared" si="24"/>
        <v>0</v>
      </c>
      <c r="P44" s="38">
        <f t="shared" si="24"/>
        <v>0</v>
      </c>
    </row>
    <row r="45" spans="1:16" x14ac:dyDescent="0.25">
      <c r="D45" s="13"/>
      <c r="E45" s="13"/>
      <c r="F45" s="13"/>
      <c r="G45" s="13"/>
      <c r="H45" s="13"/>
      <c r="I45" s="13"/>
      <c r="J45" s="32"/>
      <c r="K45" s="13"/>
      <c r="L45" s="13"/>
      <c r="M45" s="13"/>
      <c r="N45" s="13"/>
      <c r="O45" s="13"/>
      <c r="P45" s="13"/>
    </row>
    <row r="46" spans="1:16" x14ac:dyDescent="0.25">
      <c r="A46" s="30" t="s">
        <v>13</v>
      </c>
      <c r="B46" s="30"/>
      <c r="C46" s="30"/>
      <c r="D46" s="13"/>
      <c r="E46" s="13"/>
      <c r="F46" s="13"/>
      <c r="G46" s="13"/>
      <c r="H46" s="13"/>
      <c r="I46" s="13"/>
      <c r="J46" s="32"/>
      <c r="K46" s="13"/>
      <c r="L46" s="13"/>
      <c r="M46" s="13"/>
      <c r="N46" s="13"/>
      <c r="O46" s="13"/>
      <c r="P46" s="13"/>
    </row>
    <row r="47" spans="1:16" x14ac:dyDescent="0.25">
      <c r="B47" s="15" t="s">
        <v>14</v>
      </c>
      <c r="C47" s="1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16">
        <f>SUM(D47:H47)</f>
        <v>0</v>
      </c>
      <c r="J47" s="32"/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16">
        <f>SUM(K47:O47)</f>
        <v>0</v>
      </c>
    </row>
    <row r="48" spans="1:16" x14ac:dyDescent="0.25">
      <c r="B48" s="15" t="s">
        <v>15</v>
      </c>
      <c r="C48" s="15"/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16">
        <f t="shared" ref="I48:I49" si="25">SUM(D48:H48)</f>
        <v>0</v>
      </c>
      <c r="J48" s="32"/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16">
        <f t="shared" ref="P48:P49" si="26">SUM(K48:O48)</f>
        <v>0</v>
      </c>
    </row>
    <row r="49" spans="1:16" x14ac:dyDescent="0.25">
      <c r="B49" s="15" t="s">
        <v>16</v>
      </c>
      <c r="C49" s="15"/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16">
        <f t="shared" si="25"/>
        <v>0</v>
      </c>
      <c r="J49" s="32"/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16">
        <f t="shared" si="26"/>
        <v>0</v>
      </c>
    </row>
    <row r="50" spans="1:16" s="28" customFormat="1" x14ac:dyDescent="0.25">
      <c r="B50" s="33" t="s">
        <v>46</v>
      </c>
      <c r="C50" s="33"/>
      <c r="D50" s="38">
        <f>SUM(D47:D49)</f>
        <v>0</v>
      </c>
      <c r="E50" s="38">
        <f t="shared" ref="E50:I50" si="27">SUM(E47:E49)</f>
        <v>0</v>
      </c>
      <c r="F50" s="38">
        <f t="shared" si="27"/>
        <v>0</v>
      </c>
      <c r="G50" s="38">
        <f t="shared" si="27"/>
        <v>0</v>
      </c>
      <c r="H50" s="38">
        <f t="shared" si="27"/>
        <v>0</v>
      </c>
      <c r="I50" s="38">
        <f t="shared" si="27"/>
        <v>0</v>
      </c>
      <c r="J50" s="34"/>
      <c r="K50" s="38">
        <f>SUM(K47:K49)</f>
        <v>0</v>
      </c>
      <c r="L50" s="38">
        <f t="shared" ref="L50:P50" si="28">SUM(L47:L49)</f>
        <v>0</v>
      </c>
      <c r="M50" s="38">
        <f t="shared" si="28"/>
        <v>0</v>
      </c>
      <c r="N50" s="38">
        <f t="shared" si="28"/>
        <v>0</v>
      </c>
      <c r="O50" s="38">
        <f t="shared" si="28"/>
        <v>0</v>
      </c>
      <c r="P50" s="38">
        <f t="shared" si="28"/>
        <v>0</v>
      </c>
    </row>
    <row r="51" spans="1:16" x14ac:dyDescent="0.25">
      <c r="D51" s="13"/>
      <c r="E51" s="13"/>
      <c r="F51" s="13"/>
      <c r="G51" s="13"/>
      <c r="H51" s="13"/>
      <c r="I51" s="13"/>
      <c r="J51" s="32"/>
      <c r="K51" s="13"/>
      <c r="L51" s="13"/>
      <c r="M51" s="13"/>
      <c r="N51" s="13"/>
      <c r="O51" s="13"/>
      <c r="P51" s="13"/>
    </row>
    <row r="52" spans="1:16" x14ac:dyDescent="0.25">
      <c r="A52" s="30" t="s">
        <v>17</v>
      </c>
      <c r="B52" s="30"/>
      <c r="C52" s="30"/>
      <c r="D52" s="13"/>
      <c r="E52" s="13"/>
      <c r="F52" s="13"/>
      <c r="G52" s="13"/>
      <c r="H52" s="13"/>
      <c r="I52" s="13"/>
      <c r="J52" s="32"/>
      <c r="K52" s="13"/>
      <c r="L52" s="13"/>
      <c r="M52" s="13"/>
      <c r="N52" s="13"/>
      <c r="O52" s="13"/>
      <c r="P52" s="13"/>
    </row>
    <row r="53" spans="1:16" x14ac:dyDescent="0.25">
      <c r="B53" s="15" t="s">
        <v>37</v>
      </c>
      <c r="C53" s="1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16">
        <f>SUM(D53:H53)</f>
        <v>0</v>
      </c>
      <c r="J53" s="32"/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16">
        <f>SUM(K53:O53)</f>
        <v>0</v>
      </c>
    </row>
    <row r="54" spans="1:16" x14ac:dyDescent="0.25">
      <c r="B54" s="15" t="s">
        <v>38</v>
      </c>
      <c r="C54" s="15"/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16">
        <f t="shared" ref="I54:I56" si="29">SUM(D54:H54)</f>
        <v>0</v>
      </c>
      <c r="J54" s="32"/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16">
        <f t="shared" ref="P54:P56" si="30">SUM(K54:O54)</f>
        <v>0</v>
      </c>
    </row>
    <row r="55" spans="1:16" x14ac:dyDescent="0.25">
      <c r="B55" s="15" t="s">
        <v>39</v>
      </c>
      <c r="C55" s="15"/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16">
        <f t="shared" si="29"/>
        <v>0</v>
      </c>
      <c r="J55" s="32"/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16">
        <f t="shared" si="30"/>
        <v>0</v>
      </c>
    </row>
    <row r="56" spans="1:16" x14ac:dyDescent="0.25">
      <c r="B56" s="15" t="s">
        <v>4</v>
      </c>
      <c r="C56" s="1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16">
        <f t="shared" si="29"/>
        <v>0</v>
      </c>
      <c r="J56" s="32"/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16">
        <f t="shared" si="30"/>
        <v>0</v>
      </c>
    </row>
    <row r="57" spans="1:16" s="28" customFormat="1" x14ac:dyDescent="0.25">
      <c r="B57" s="33" t="s">
        <v>47</v>
      </c>
      <c r="C57" s="33"/>
      <c r="D57" s="38">
        <f>SUM(D53:D56)</f>
        <v>0</v>
      </c>
      <c r="E57" s="38">
        <f t="shared" ref="E57:I57" si="31">SUM(E53:E56)</f>
        <v>0</v>
      </c>
      <c r="F57" s="38">
        <f t="shared" si="31"/>
        <v>0</v>
      </c>
      <c r="G57" s="38">
        <f t="shared" si="31"/>
        <v>0</v>
      </c>
      <c r="H57" s="38">
        <f t="shared" si="31"/>
        <v>0</v>
      </c>
      <c r="I57" s="38">
        <f t="shared" si="31"/>
        <v>0</v>
      </c>
      <c r="J57" s="34"/>
      <c r="K57" s="38">
        <f>SUM(K53:K56)</f>
        <v>0</v>
      </c>
      <c r="L57" s="38">
        <f t="shared" ref="L57:P57" si="32">SUM(L53:L56)</f>
        <v>0</v>
      </c>
      <c r="M57" s="38">
        <f t="shared" si="32"/>
        <v>0</v>
      </c>
      <c r="N57" s="38">
        <f t="shared" si="32"/>
        <v>0</v>
      </c>
      <c r="O57" s="38">
        <f t="shared" si="32"/>
        <v>0</v>
      </c>
      <c r="P57" s="38">
        <f t="shared" si="32"/>
        <v>0</v>
      </c>
    </row>
    <row r="58" spans="1:16" x14ac:dyDescent="0.25">
      <c r="D58" s="13"/>
      <c r="E58" s="13"/>
      <c r="F58" s="13"/>
      <c r="G58" s="13"/>
      <c r="H58" s="13"/>
      <c r="I58" s="13"/>
      <c r="J58" s="32"/>
      <c r="K58" s="13"/>
      <c r="L58" s="13"/>
      <c r="M58" s="13"/>
      <c r="N58" s="13"/>
      <c r="O58" s="13"/>
      <c r="P58" s="13"/>
    </row>
    <row r="59" spans="1:16" x14ac:dyDescent="0.25">
      <c r="A59" s="30" t="s">
        <v>18</v>
      </c>
      <c r="B59" s="30"/>
      <c r="C59" s="30"/>
      <c r="D59" s="13"/>
      <c r="E59" s="13"/>
      <c r="F59" s="13"/>
      <c r="G59" s="13"/>
      <c r="H59" s="13"/>
      <c r="I59" s="13"/>
      <c r="J59" s="32"/>
      <c r="K59" s="13"/>
      <c r="L59" s="13"/>
      <c r="M59" s="13"/>
      <c r="N59" s="13"/>
      <c r="O59" s="13"/>
      <c r="P59" s="13"/>
    </row>
    <row r="60" spans="1:16" x14ac:dyDescent="0.25">
      <c r="B60" s="15" t="s">
        <v>19</v>
      </c>
      <c r="C60" s="15"/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16">
        <f>SUM(D60:H60)</f>
        <v>0</v>
      </c>
      <c r="J60" s="32"/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16">
        <f>SUM(K60:O60)</f>
        <v>0</v>
      </c>
    </row>
    <row r="61" spans="1:16" x14ac:dyDescent="0.25">
      <c r="B61" s="15" t="s">
        <v>20</v>
      </c>
      <c r="C61" s="15"/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16">
        <f t="shared" ref="I61:I63" si="33">SUM(D61:H61)</f>
        <v>0</v>
      </c>
      <c r="J61" s="32"/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16">
        <f t="shared" ref="P61:P63" si="34">SUM(K61:O61)</f>
        <v>0</v>
      </c>
    </row>
    <row r="62" spans="1:16" x14ac:dyDescent="0.25">
      <c r="B62" s="15" t="s">
        <v>21</v>
      </c>
      <c r="C62" s="15"/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16">
        <f t="shared" si="33"/>
        <v>0</v>
      </c>
      <c r="J62" s="32"/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16">
        <f t="shared" si="34"/>
        <v>0</v>
      </c>
    </row>
    <row r="63" spans="1:16" x14ac:dyDescent="0.25">
      <c r="B63" s="15" t="s">
        <v>4</v>
      </c>
      <c r="C63" s="15"/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16">
        <f t="shared" si="33"/>
        <v>0</v>
      </c>
      <c r="J63" s="32"/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16">
        <f t="shared" si="34"/>
        <v>0</v>
      </c>
    </row>
    <row r="64" spans="1:16" s="28" customFormat="1" x14ac:dyDescent="0.25">
      <c r="B64" s="33" t="s">
        <v>48</v>
      </c>
      <c r="C64" s="33"/>
      <c r="D64" s="38">
        <f>SUM(D60:D63)</f>
        <v>0</v>
      </c>
      <c r="E64" s="38">
        <f t="shared" ref="E64:I64" si="35">SUM(E60:E63)</f>
        <v>0</v>
      </c>
      <c r="F64" s="38">
        <f t="shared" si="35"/>
        <v>0</v>
      </c>
      <c r="G64" s="38">
        <f t="shared" si="35"/>
        <v>0</v>
      </c>
      <c r="H64" s="38">
        <f t="shared" si="35"/>
        <v>0</v>
      </c>
      <c r="I64" s="38">
        <f t="shared" si="35"/>
        <v>0</v>
      </c>
      <c r="J64" s="34"/>
      <c r="K64" s="38">
        <f>SUM(K60:K63)</f>
        <v>0</v>
      </c>
      <c r="L64" s="38">
        <f t="shared" ref="L64:P64" si="36">SUM(L60:L63)</f>
        <v>0</v>
      </c>
      <c r="M64" s="38">
        <f t="shared" si="36"/>
        <v>0</v>
      </c>
      <c r="N64" s="38">
        <f t="shared" si="36"/>
        <v>0</v>
      </c>
      <c r="O64" s="38">
        <f t="shared" si="36"/>
        <v>0</v>
      </c>
      <c r="P64" s="38">
        <f t="shared" si="36"/>
        <v>0</v>
      </c>
    </row>
    <row r="65" spans="1:16" x14ac:dyDescent="0.25">
      <c r="D65" s="13"/>
      <c r="E65" s="13"/>
      <c r="F65" s="13"/>
      <c r="G65" s="13"/>
      <c r="H65" s="13"/>
      <c r="I65" s="13"/>
      <c r="J65" s="32"/>
      <c r="K65" s="13"/>
      <c r="L65" s="13"/>
      <c r="M65" s="13"/>
      <c r="N65" s="13"/>
      <c r="O65" s="13"/>
      <c r="P65" s="13"/>
    </row>
    <row r="66" spans="1:16" x14ac:dyDescent="0.25">
      <c r="A66" s="30" t="s">
        <v>4</v>
      </c>
      <c r="B66" s="30"/>
      <c r="C66" s="30"/>
      <c r="D66" s="13"/>
      <c r="E66" s="13"/>
      <c r="F66" s="13"/>
      <c r="G66" s="13"/>
      <c r="H66" s="13"/>
      <c r="I66" s="13"/>
      <c r="J66" s="32"/>
      <c r="K66" s="13"/>
      <c r="L66" s="13"/>
      <c r="M66" s="13"/>
      <c r="N66" s="13"/>
      <c r="O66" s="13"/>
      <c r="P66" s="13"/>
    </row>
    <row r="67" spans="1:16" x14ac:dyDescent="0.25">
      <c r="B67" s="15" t="s">
        <v>86</v>
      </c>
      <c r="C67" s="15"/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16">
        <f>SUM(D67:H67)</f>
        <v>0</v>
      </c>
      <c r="J67" s="32"/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16">
        <f>SUM(K67:O67)</f>
        <v>0</v>
      </c>
    </row>
    <row r="68" spans="1:16" x14ac:dyDescent="0.25">
      <c r="B68" s="15" t="s">
        <v>22</v>
      </c>
      <c r="C68" s="15"/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16">
        <f t="shared" ref="I68:I71" si="37">SUM(D68:H68)</f>
        <v>0</v>
      </c>
      <c r="J68" s="32"/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16">
        <f t="shared" ref="P68:P71" si="38">SUM(K68:O68)</f>
        <v>0</v>
      </c>
    </row>
    <row r="69" spans="1:16" x14ac:dyDescent="0.25">
      <c r="B69" s="15" t="s">
        <v>23</v>
      </c>
      <c r="C69" s="15"/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16">
        <f t="shared" si="37"/>
        <v>0</v>
      </c>
      <c r="J69" s="32"/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16">
        <f t="shared" si="38"/>
        <v>0</v>
      </c>
    </row>
    <row r="70" spans="1:16" x14ac:dyDescent="0.25">
      <c r="B70" s="15" t="s">
        <v>25</v>
      </c>
      <c r="C70" s="15"/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16">
        <f t="shared" si="37"/>
        <v>0</v>
      </c>
      <c r="J70" s="32"/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16">
        <f t="shared" si="38"/>
        <v>0</v>
      </c>
    </row>
    <row r="71" spans="1:16" x14ac:dyDescent="0.25">
      <c r="B71" s="15" t="s">
        <v>4</v>
      </c>
      <c r="C71" s="1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16">
        <f t="shared" si="37"/>
        <v>0</v>
      </c>
      <c r="J71" s="32"/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16">
        <f t="shared" si="38"/>
        <v>0</v>
      </c>
    </row>
    <row r="72" spans="1:16" s="28" customFormat="1" x14ac:dyDescent="0.25">
      <c r="B72" s="33" t="s">
        <v>49</v>
      </c>
      <c r="C72" s="33"/>
      <c r="D72" s="38">
        <f>SUM(D67:D71)</f>
        <v>0</v>
      </c>
      <c r="E72" s="38">
        <f t="shared" ref="E72:I72" si="39">SUM(E67:E71)</f>
        <v>0</v>
      </c>
      <c r="F72" s="38">
        <f t="shared" si="39"/>
        <v>0</v>
      </c>
      <c r="G72" s="38">
        <f t="shared" si="39"/>
        <v>0</v>
      </c>
      <c r="H72" s="38">
        <f t="shared" si="39"/>
        <v>0</v>
      </c>
      <c r="I72" s="38">
        <f t="shared" si="39"/>
        <v>0</v>
      </c>
      <c r="J72" s="34"/>
      <c r="K72" s="38">
        <f>SUM(K67:K71)</f>
        <v>0</v>
      </c>
      <c r="L72" s="38">
        <f t="shared" ref="L72:P72" si="40">SUM(L67:L71)</f>
        <v>0</v>
      </c>
      <c r="M72" s="38">
        <f t="shared" si="40"/>
        <v>0</v>
      </c>
      <c r="N72" s="38">
        <f t="shared" si="40"/>
        <v>0</v>
      </c>
      <c r="O72" s="38">
        <f t="shared" si="40"/>
        <v>0</v>
      </c>
      <c r="P72" s="38">
        <f t="shared" si="40"/>
        <v>0</v>
      </c>
    </row>
    <row r="73" spans="1:16" x14ac:dyDescent="0.25">
      <c r="D73" s="13"/>
      <c r="E73" s="13"/>
      <c r="F73" s="13"/>
      <c r="G73" s="13"/>
      <c r="H73" s="13"/>
      <c r="I73" s="13"/>
      <c r="J73" s="32"/>
      <c r="K73" s="13"/>
      <c r="L73" s="13"/>
      <c r="M73" s="13"/>
      <c r="N73" s="13"/>
      <c r="O73" s="13"/>
      <c r="P73" s="13"/>
    </row>
    <row r="74" spans="1:16" s="28" customFormat="1" x14ac:dyDescent="0.25">
      <c r="A74" s="35" t="s">
        <v>26</v>
      </c>
      <c r="B74" s="35"/>
      <c r="C74" s="35"/>
      <c r="D74" s="42">
        <f>SUM(D22,D34,D44,D50,D57,D64,D72)</f>
        <v>0</v>
      </c>
      <c r="E74" s="42">
        <f t="shared" ref="E74:I74" si="41">SUM(E22,E34,E44,E50,E57,E64,E72)</f>
        <v>0</v>
      </c>
      <c r="F74" s="42">
        <f t="shared" si="41"/>
        <v>0</v>
      </c>
      <c r="G74" s="42">
        <f t="shared" si="41"/>
        <v>0</v>
      </c>
      <c r="H74" s="42">
        <f t="shared" si="41"/>
        <v>0</v>
      </c>
      <c r="I74" s="42">
        <f t="shared" si="41"/>
        <v>0</v>
      </c>
      <c r="J74" s="34"/>
      <c r="K74" s="42">
        <f>SUM(K22,K34,K44,K50,K57,K64,K72)</f>
        <v>0</v>
      </c>
      <c r="L74" s="42">
        <f t="shared" ref="L74:P74" si="42">SUM(L22,L34,L44,L50,L57,L64,L72)</f>
        <v>0</v>
      </c>
      <c r="M74" s="42">
        <f t="shared" si="42"/>
        <v>0</v>
      </c>
      <c r="N74" s="42">
        <f t="shared" si="42"/>
        <v>0</v>
      </c>
      <c r="O74" s="42">
        <f t="shared" si="42"/>
        <v>0</v>
      </c>
      <c r="P74" s="42">
        <f t="shared" si="42"/>
        <v>0</v>
      </c>
    </row>
    <row r="75" spans="1:16" x14ac:dyDescent="0.25">
      <c r="D75" s="13"/>
      <c r="E75" s="13"/>
      <c r="F75" s="13"/>
      <c r="G75" s="13"/>
      <c r="H75" s="13"/>
      <c r="I75" s="13"/>
      <c r="J75" s="32"/>
      <c r="K75" s="13"/>
      <c r="L75" s="13"/>
      <c r="M75" s="13"/>
      <c r="N75" s="13"/>
      <c r="O75" s="13"/>
      <c r="P75" s="13"/>
    </row>
    <row r="76" spans="1:16" x14ac:dyDescent="0.25">
      <c r="A76" s="15" t="s">
        <v>50</v>
      </c>
      <c r="B76" s="15"/>
      <c r="C76" s="15"/>
      <c r="D76" s="43">
        <f>IF(($J$2="Yes")*AND($J$4="No"),(($D$74-$D$50-(IF($D$67&gt;25000,$D$67-25000,0)))*0.41),0)</f>
        <v>0</v>
      </c>
      <c r="E76" s="43">
        <f>IF(($J$2="Yes")*AND($J$4="No"),(($E$74-$E$50-(IF(($D$67&gt;=25000),$E$67,MAX(($D$67+$E$67-25000),0))))*0.41),0)</f>
        <v>0</v>
      </c>
      <c r="F76" s="43">
        <f>IF(($J$2="Yes")*AND($J$4="No"),(($F$74-$F$50-(IF((($D$67+$E$67)&gt;=25000),$F$67,MAX(($D$67+$E$67+$F$67-25000),0))))*0.41),0)</f>
        <v>0</v>
      </c>
      <c r="G76" s="43">
        <f>IF(($J$2="Yes")*AND($J$4="No"),(($G$74-$G$50-(IF((($D$67+$E$67+$F$67)&gt;=25000),$G$67,MAX(($D$67+$E$67+$F$67+$G$67-25000),0))))*0.41),0)</f>
        <v>0</v>
      </c>
      <c r="H76" s="43">
        <f>IF(($J$2="Yes")*AND($J$4="No"),(($H$74-$H$50-(IF((($D$67+$E$67+$F$67+$G$67)&gt;=25000),$H$67,MAX(($D$67+$E$67+$F$67+$G$67+$H$67-25000),0))))*0.41),0)</f>
        <v>0</v>
      </c>
      <c r="I76" s="44">
        <f>SUM(D76:H76)</f>
        <v>0</v>
      </c>
      <c r="J76" s="32"/>
      <c r="K76" s="43">
        <f>IF(($J$2="Yes")*AND($J$4="No"),(($K$74-$K$50-(IF($K$67&gt;25000,$K$67-25000,0)))*0.41),0)</f>
        <v>0</v>
      </c>
      <c r="L76" s="43">
        <f>IF(($J$2="Yes")*AND($J$4="No"),(($L$74-$L$50-(IF(($K$67&gt;=25000),$L$67,MAX(($K$67+$L$67-25000),0))))*0.41),0)</f>
        <v>0</v>
      </c>
      <c r="M76" s="43">
        <f>IF(($J$2="Yes")*AND($J$4="No"),(($M$74-$M$50-(IF((($K$67+$L$67)&gt;=25000),$M$67,MAX(($K$67+$L$67+$M$67-25000),0))))*0.41),0)</f>
        <v>0</v>
      </c>
      <c r="N76" s="43">
        <f>IF(($J$2="Yes")*AND($J$4="No"),(($N$74-$N$50-(IF((($K$67+$L$67+$M$67)&gt;=25000),$N$67,MAX(($K$67+$L$67+$M$67+$N$67-25000),0))))*0.41),0)</f>
        <v>0</v>
      </c>
      <c r="O76" s="43">
        <f>IF(($J$2="Yes")*AND($J$4="No"),(($O$74-$O$50-(IF((($K$67+$L$67+$M$67+$N$67)&gt;=25000),$O$67,MAX(($K$67+$L$67+$M$67+$N$67+$O$67-25000),0))))*0.41),0)</f>
        <v>0</v>
      </c>
      <c r="P76" s="44">
        <f>SUM(K76:O76)</f>
        <v>0</v>
      </c>
    </row>
    <row r="77" spans="1:16" x14ac:dyDescent="0.25">
      <c r="A77" s="15" t="s">
        <v>51</v>
      </c>
      <c r="B77" s="15"/>
      <c r="C77" s="15"/>
      <c r="D77" s="43">
        <f>IF(($J$3="Yes")*AND($J$4="No"),(($D$74-$D$50-(IF($D$67&gt;25000,$D$67-25000,0)))*0.21),0)</f>
        <v>0</v>
      </c>
      <c r="E77" s="43">
        <f>IF(($J$3="Yes")*AND($J$4="No"),(($E$74-$E$50-(IF(($D$67&gt;=25000),$E$67,MAX(($D$67+$E$67-25000),0))))*0.21),0)</f>
        <v>0</v>
      </c>
      <c r="F77" s="43">
        <f>IF(($J$3="Yes")*AND($J$4="No"),(($F$74-$F$50-(IF((($D$67+$E$67)&gt;=25000),$F$67,MAX(($D$67+$E$67+$F$67-25000),0))))*0.21),0)</f>
        <v>0</v>
      </c>
      <c r="G77" s="43">
        <f>IF(($J$3="Yes")*AND($J$4="No"),(($G$74-$G$50-(IF((($D$67+$E$67+$F$67)&gt;=25000),$G$67,MAX(($D$67+$E$67+$F$67+$G$67-25000),0))))*0.21),0)</f>
        <v>0</v>
      </c>
      <c r="H77" s="43">
        <f>IF(($J$3="Yes")*AND($J$4="No"),(($H$74-$H$50-(IF((($D$67+$E$67+$F$67+$G$67)&gt;=25000),$H$67,MAX(($D$67+$E$67+$F$67+$G$67+$H$67-25000),0))))*0.21),0)</f>
        <v>0</v>
      </c>
      <c r="I77" s="44">
        <f>SUM(D77:H77)</f>
        <v>0</v>
      </c>
      <c r="J77" s="32"/>
      <c r="K77" s="43">
        <f>IF(($J$3="Yes")*AND($J$4="No"),(($K$74-$K$50-(IF($K$67&gt;25000,$K$67-25000,0)))*0.21),0)</f>
        <v>0</v>
      </c>
      <c r="L77" s="43">
        <f>IF(($J$3="Yes")*AND($J$4="No"),(($L$74-$L$50-(IF(($K$67&gt;=25000),$L$67,MAX(($K$67+$L$67-25000),0))))*0.21),0)</f>
        <v>0</v>
      </c>
      <c r="M77" s="43">
        <f>IF(($J$3="Yes")*AND($J$4="No"),(($M$74-$M$50-(IF((($K$67+$L$67)&gt;=25000),$M$67,MAX(($K$67+$L$67+$M$67-25000),0))))*0.21),0)</f>
        <v>0</v>
      </c>
      <c r="N77" s="43">
        <f>IF(($J$3="Yes")*AND($J$4="No"),(($N$74-$N$50-(IF((($K$67+$L$67+$M$67)&gt;=25000),$N$67,MAX(($K$67+$L$67+$M$67+$N$67-25000),0))))*0.21),0)</f>
        <v>0</v>
      </c>
      <c r="O77" s="43">
        <f>IF(($J$3="Yes")*AND($J$4="No"),(($O$74-$O$50-(IF((($K$67+$L$67+$M$67+$N$67)&gt;=25000),$O$67,MAX(($K$67+$L$67+$M$67+$N$67+$O$67-25000),0))))*0.21),0)</f>
        <v>0</v>
      </c>
      <c r="P77" s="44">
        <f>SUM(K77:O77)</f>
        <v>0</v>
      </c>
    </row>
    <row r="78" spans="1:16" x14ac:dyDescent="0.25">
      <c r="A78" s="15" t="s">
        <v>65</v>
      </c>
      <c r="B78" s="15"/>
      <c r="C78" s="15"/>
      <c r="D78" s="43">
        <f>IF(($J$4="Yes"),(($D$74-$D$50-(IF($D$67&gt;25000,$D$67-25000,0)))*$I$4),0)</f>
        <v>0</v>
      </c>
      <c r="E78" s="43">
        <f>IF(($J$4="Yes"),(($E$74-$E$50-(IF(($D$67&gt;=25000),$E$67,MAX(($D$67+$E$67-25000),0))))*$I$4),0)</f>
        <v>0</v>
      </c>
      <c r="F78" s="43">
        <f>IF(($J$4="Yes"),(($F$74-$F$50-(IF((($D$67+$E$67)&gt;=25000),$F$67,MAX(($D$67+$E$67+$F$67-25000),0))))*$I$4),0)</f>
        <v>0</v>
      </c>
      <c r="G78" s="43">
        <f>IF(($J$4="Yes"),(($G$74-$G$50-(IF((($D$67+$E$67+$F$67)&gt;=25000),$G$67,MAX(($D$67+$E$67+$F$67+$G$67-25000),0))))*$I$4),0)</f>
        <v>0</v>
      </c>
      <c r="H78" s="43">
        <f>IF(($J$4="Yes"),(($H$74-$H$50-(IF((($D$67+$E$67+$F$67+$G$67)&gt;=25000),$H$67,MAX(($D$67+$E$67+$F$67+$G$67+$H$67-25000),0))))*$I$4),0)</f>
        <v>0</v>
      </c>
      <c r="I78" s="44">
        <f>SUM(D78:H78)</f>
        <v>0</v>
      </c>
      <c r="J78" s="32"/>
      <c r="K78" s="43">
        <f>IF(($J$4="Yes"),(($K$74-$K$50-(IF($K$67&gt;25000,$K$67-25000,0)))*$I$4),0)</f>
        <v>0</v>
      </c>
      <c r="L78" s="43">
        <f>IF(($J$4="Yes"),(($L$74-$L$50-(IF(($K$67&gt;=25000),$L$67,MAX(($K$67+$L$67-25000),0))))*$I$4),0)</f>
        <v>0</v>
      </c>
      <c r="M78" s="43">
        <f>IF(($J$4="Yes"),(($M$74-$M$50-(IF((($K$67+$L$67)&gt;=25000),$M$67,MAX(($K$67+$L$67+$M$67-25000),0))))*$I$4),0)</f>
        <v>0</v>
      </c>
      <c r="N78" s="43">
        <f>IF(($J$4="Yes"),(($N$74-$N$50-(IF((($K$67+$L$67+$M$67)&gt;=25000),$N$67,MAX(($K$67+$L$67+$M$67+$N$67-25000),0))))*$I$4),0)</f>
        <v>0</v>
      </c>
      <c r="O78" s="43">
        <f>IF(($J$4="Yes"),(($O$74-$O$50-(IF((($K$67+$L$67+$M$67+$N$67)&gt;=25000),$O$67,MAX(($K$67+$L$67+$M$67+$N$67+$O$67-25000),0))))*$I$4),0)</f>
        <v>0</v>
      </c>
      <c r="P78" s="44">
        <f>SUM(K78:O78)</f>
        <v>0</v>
      </c>
    </row>
    <row r="79" spans="1:16" x14ac:dyDescent="0.25">
      <c r="D79" s="13"/>
      <c r="E79" s="13"/>
      <c r="F79" s="13"/>
      <c r="G79" s="13"/>
      <c r="H79" s="13"/>
      <c r="I79" s="13"/>
      <c r="J79" s="32"/>
      <c r="K79" s="13"/>
      <c r="L79" s="13"/>
      <c r="M79" s="13"/>
      <c r="N79" s="13"/>
      <c r="O79" s="13"/>
      <c r="P79" s="13"/>
    </row>
    <row r="80" spans="1:16" s="28" customFormat="1" ht="15.75" thickBot="1" x14ac:dyDescent="0.3">
      <c r="A80" s="36" t="s">
        <v>27</v>
      </c>
      <c r="B80" s="36"/>
      <c r="C80" s="36"/>
      <c r="D80" s="45">
        <f>SUM(D74,D76,D77,D78)</f>
        <v>0</v>
      </c>
      <c r="E80" s="45">
        <f t="shared" ref="E80:H80" si="43">SUM(E74,E76,E77,E78)</f>
        <v>0</v>
      </c>
      <c r="F80" s="45">
        <f t="shared" si="43"/>
        <v>0</v>
      </c>
      <c r="G80" s="45">
        <f t="shared" si="43"/>
        <v>0</v>
      </c>
      <c r="H80" s="45">
        <f t="shared" si="43"/>
        <v>0</v>
      </c>
      <c r="I80" s="45">
        <f>SUM(I74,I76,I77,I78)</f>
        <v>0</v>
      </c>
      <c r="J80" s="34"/>
      <c r="K80" s="45">
        <f>SUM(K74,K76,K77,K78)</f>
        <v>0</v>
      </c>
      <c r="L80" s="45">
        <f t="shared" ref="L80:O80" si="44">SUM(L74,L76,L77,L78)</f>
        <v>0</v>
      </c>
      <c r="M80" s="45">
        <f t="shared" si="44"/>
        <v>0</v>
      </c>
      <c r="N80" s="45">
        <f t="shared" si="44"/>
        <v>0</v>
      </c>
      <c r="O80" s="45">
        <f t="shared" si="44"/>
        <v>0</v>
      </c>
      <c r="P80" s="45">
        <f>SUM(P74,P76,P77,P78)</f>
        <v>0</v>
      </c>
    </row>
    <row r="81" spans="4:16" ht="15.75" thickTop="1" x14ac:dyDescent="0.25"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4:16" x14ac:dyDescent="0.25"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5" spans="4:16" x14ac:dyDescent="0.25">
      <c r="E85" s="37"/>
    </row>
    <row r="87" spans="4:16" x14ac:dyDescent="0.25">
      <c r="E87" s="37"/>
    </row>
  </sheetData>
  <sheetProtection insertRows="0"/>
  <mergeCells count="72">
    <mergeCell ref="A12:C12"/>
    <mergeCell ref="A76:C76"/>
    <mergeCell ref="A77:C77"/>
    <mergeCell ref="A78:C78"/>
    <mergeCell ref="A80:C80"/>
    <mergeCell ref="B70:C70"/>
    <mergeCell ref="B71:C71"/>
    <mergeCell ref="B72:C72"/>
    <mergeCell ref="A52:C52"/>
    <mergeCell ref="A46:C46"/>
    <mergeCell ref="B64:C64"/>
    <mergeCell ref="A66:C66"/>
    <mergeCell ref="B67:C67"/>
    <mergeCell ref="B68:C68"/>
    <mergeCell ref="B69:C69"/>
    <mergeCell ref="A59:C59"/>
    <mergeCell ref="B60:C60"/>
    <mergeCell ref="B61:C61"/>
    <mergeCell ref="B62:C62"/>
    <mergeCell ref="B63:C63"/>
    <mergeCell ref="B53:C53"/>
    <mergeCell ref="B54:C54"/>
    <mergeCell ref="B55:C55"/>
    <mergeCell ref="B56:C56"/>
    <mergeCell ref="B57:C57"/>
    <mergeCell ref="B44:C44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31:C31"/>
    <mergeCell ref="B32:C32"/>
    <mergeCell ref="B33:C33"/>
    <mergeCell ref="B37:C37"/>
    <mergeCell ref="B38:C38"/>
    <mergeCell ref="B34:C34"/>
    <mergeCell ref="A36:C36"/>
    <mergeCell ref="B26:C26"/>
    <mergeCell ref="B27:C27"/>
    <mergeCell ref="B28:C28"/>
    <mergeCell ref="B29:C29"/>
    <mergeCell ref="B30:C30"/>
    <mergeCell ref="B18:C18"/>
    <mergeCell ref="B19:C19"/>
    <mergeCell ref="B20:C20"/>
    <mergeCell ref="B21:C21"/>
    <mergeCell ref="B25:C25"/>
    <mergeCell ref="B22:C22"/>
    <mergeCell ref="A24:C24"/>
    <mergeCell ref="B13:C13"/>
    <mergeCell ref="B14:C14"/>
    <mergeCell ref="B15:C15"/>
    <mergeCell ref="B16:C16"/>
    <mergeCell ref="B17:C17"/>
    <mergeCell ref="A10:C10"/>
    <mergeCell ref="A1:C1"/>
    <mergeCell ref="A2:B2"/>
    <mergeCell ref="A3:B3"/>
    <mergeCell ref="A4:B4"/>
    <mergeCell ref="A5:B5"/>
    <mergeCell ref="A6:B6"/>
    <mergeCell ref="K9:P9"/>
    <mergeCell ref="E1:I1"/>
    <mergeCell ref="E2:I2"/>
    <mergeCell ref="E3:I3"/>
    <mergeCell ref="E4:H4"/>
    <mergeCell ref="D9:I9"/>
  </mergeCells>
  <dataValidations count="3">
    <dataValidation type="date" allowBlank="1" showInputMessage="1" showErrorMessage="1" errorTitle="Error" error="Enter date using format mm/dd/yyyy" promptTitle="Budget Start Date" prompt="Enter project start date using format mm/dd/yyyy" sqref="C5" xr:uid="{7B3A2B3C-680C-4439-B730-B82F201D7431}">
      <formula1>43831</formula1>
      <formula2>73050</formula2>
    </dataValidation>
    <dataValidation type="date" allowBlank="1" showInputMessage="1" showErrorMessage="1" errorTitle="Error" error="Enter date using format mm/dd/yyyy" promptTitle="Budget End Date" prompt="Enter project end date using format mm/dd/yyyy" sqref="C6" xr:uid="{423D5F91-9588-4472-8FC9-F5609B2AAD6C}">
      <formula1>43831</formula1>
      <formula2>73050</formula2>
    </dataValidation>
    <dataValidation type="decimal" allowBlank="1" showInputMessage="1" showErrorMessage="1" promptTitle="Limited Indirect Cost Rate" prompt="If the funder limits the indirect cost rate, enter the restricted rate" sqref="I4" xr:uid="{7FEE3B94-5BB0-4A31-93CF-E7FBB1F7C1FD}">
      <formula1>0</formula1>
      <formula2>100</formula2>
    </dataValidation>
  </dataValidations>
  <pageMargins left="0.7" right="0.7" top="0.75" bottom="0.75" header="0.3" footer="0.3"/>
  <pageSetup scale="66" fitToHeight="7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45000F-A923-4F7B-8F75-F533D3C3177D}">
          <x14:formula1>
            <xm:f>Sheet2!$A$1:$A$3</xm:f>
          </x14:formula1>
          <xm:sqref>J2:J4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9BACC-3C7D-4D6A-8766-06AFB5C32674}">
  <dimension ref="A2:A3"/>
  <sheetViews>
    <sheetView workbookViewId="0"/>
  </sheetViews>
  <sheetFormatPr defaultRowHeight="15" x14ac:dyDescent="0.25"/>
  <sheetData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39FEB-6E06-43CE-A526-74A7115CADE4}">
  <dimension ref="A1:Q74"/>
  <sheetViews>
    <sheetView workbookViewId="0">
      <selection activeCell="C5" sqref="C5"/>
    </sheetView>
  </sheetViews>
  <sheetFormatPr defaultRowHeight="15" x14ac:dyDescent="0.25"/>
  <cols>
    <col min="1" max="1" width="3.7109375" customWidth="1"/>
    <col min="2" max="2" width="15.7109375" customWidth="1"/>
    <col min="3" max="3" width="38.85546875" customWidth="1"/>
    <col min="4" max="4" width="83" bestFit="1" customWidth="1"/>
    <col min="5" max="8" width="38.85546875" customWidth="1"/>
    <col min="14" max="14" width="13.140625" bestFit="1" customWidth="1"/>
  </cols>
  <sheetData>
    <row r="1" spans="1:17" x14ac:dyDescent="0.25">
      <c r="A1" s="12" t="s">
        <v>0</v>
      </c>
      <c r="B1" s="12"/>
      <c r="C1" s="12"/>
      <c r="D1" s="5"/>
      <c r="E1" s="5"/>
      <c r="F1" s="5"/>
      <c r="G1" s="5"/>
      <c r="H1" s="5"/>
      <c r="I1" s="5" t="s">
        <v>28</v>
      </c>
      <c r="J1" s="5" t="s">
        <v>29</v>
      </c>
      <c r="K1" s="5" t="s">
        <v>30</v>
      </c>
      <c r="L1" s="5" t="s">
        <v>31</v>
      </c>
      <c r="M1" s="5" t="s">
        <v>34</v>
      </c>
      <c r="N1" s="5" t="s">
        <v>40</v>
      </c>
      <c r="O1" s="3"/>
      <c r="P1" s="3"/>
      <c r="Q1" s="3"/>
    </row>
    <row r="2" spans="1:17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3"/>
      <c r="P2" s="3"/>
      <c r="Q2" s="3"/>
    </row>
    <row r="3" spans="1:17" x14ac:dyDescent="0.25">
      <c r="A3" s="46" t="s">
        <v>87</v>
      </c>
      <c r="B3" s="46"/>
      <c r="C3" s="46"/>
      <c r="D3" s="46"/>
      <c r="E3" s="11"/>
      <c r="F3" s="11"/>
      <c r="G3" s="11"/>
      <c r="H3" s="11"/>
      <c r="I3" s="11"/>
      <c r="J3" s="11"/>
      <c r="K3" s="11"/>
      <c r="L3" s="11"/>
      <c r="M3" s="11"/>
      <c r="N3" s="11"/>
      <c r="O3" s="3"/>
      <c r="P3" s="3"/>
      <c r="Q3" s="3"/>
    </row>
    <row r="5" spans="1:17" x14ac:dyDescent="0.25">
      <c r="A5" t="s">
        <v>1</v>
      </c>
      <c r="I5" s="6"/>
      <c r="J5" s="6"/>
      <c r="K5" s="6"/>
      <c r="L5" s="6"/>
      <c r="M5" s="6"/>
      <c r="N5" s="6"/>
    </row>
    <row r="6" spans="1:17" x14ac:dyDescent="0.25">
      <c r="B6" t="s">
        <v>6</v>
      </c>
      <c r="D6" s="10" t="s">
        <v>66</v>
      </c>
      <c r="I6" s="6">
        <v>1</v>
      </c>
      <c r="J6" s="6">
        <v>1000</v>
      </c>
      <c r="K6" s="6"/>
      <c r="L6" s="6"/>
      <c r="M6" s="6"/>
      <c r="N6" s="6">
        <f>SUM(I6:M6)</f>
        <v>1001</v>
      </c>
    </row>
    <row r="7" spans="1:17" x14ac:dyDescent="0.25">
      <c r="B7" t="s">
        <v>7</v>
      </c>
      <c r="D7" s="10" t="s">
        <v>84</v>
      </c>
      <c r="I7" s="6">
        <v>2</v>
      </c>
      <c r="J7" s="6"/>
      <c r="K7" s="6"/>
      <c r="L7" s="6"/>
      <c r="M7" s="6"/>
      <c r="N7" s="6">
        <f t="shared" ref="N7:N14" si="0">SUM(I7:M7)</f>
        <v>2</v>
      </c>
    </row>
    <row r="8" spans="1:17" x14ac:dyDescent="0.25">
      <c r="B8" t="s">
        <v>32</v>
      </c>
      <c r="D8" s="10" t="s">
        <v>66</v>
      </c>
      <c r="I8" s="6">
        <v>3</v>
      </c>
      <c r="J8" s="6"/>
      <c r="K8" s="6"/>
      <c r="L8" s="6"/>
      <c r="M8" s="6"/>
      <c r="N8" s="6">
        <f t="shared" si="0"/>
        <v>3</v>
      </c>
    </row>
    <row r="9" spans="1:17" x14ac:dyDescent="0.25">
      <c r="B9" t="s">
        <v>33</v>
      </c>
      <c r="D9" s="10" t="s">
        <v>84</v>
      </c>
      <c r="I9" s="6">
        <v>4</v>
      </c>
      <c r="J9" s="6"/>
      <c r="K9" s="6"/>
      <c r="L9" s="6"/>
      <c r="M9" s="6"/>
      <c r="N9" s="6">
        <f t="shared" si="0"/>
        <v>4</v>
      </c>
    </row>
    <row r="10" spans="1:17" x14ac:dyDescent="0.25">
      <c r="B10" t="s">
        <v>41</v>
      </c>
      <c r="D10" s="10" t="s">
        <v>67</v>
      </c>
      <c r="I10" s="6">
        <v>5</v>
      </c>
      <c r="J10" s="6"/>
      <c r="K10" s="6"/>
      <c r="L10" s="6"/>
      <c r="M10" s="6"/>
      <c r="N10" s="6">
        <f t="shared" si="0"/>
        <v>5</v>
      </c>
    </row>
    <row r="11" spans="1:17" x14ac:dyDescent="0.25">
      <c r="B11" t="s">
        <v>42</v>
      </c>
      <c r="D11" s="10" t="s">
        <v>68</v>
      </c>
      <c r="I11" s="6">
        <v>6</v>
      </c>
      <c r="J11" s="6"/>
      <c r="K11" s="6"/>
      <c r="L11" s="6"/>
      <c r="M11" s="6"/>
      <c r="N11" s="6">
        <f t="shared" si="0"/>
        <v>6</v>
      </c>
    </row>
    <row r="12" spans="1:17" x14ac:dyDescent="0.25">
      <c r="B12" t="s">
        <v>2</v>
      </c>
      <c r="D12" s="10" t="s">
        <v>69</v>
      </c>
      <c r="I12" s="6">
        <v>7</v>
      </c>
      <c r="J12" s="6"/>
      <c r="K12" s="6"/>
      <c r="L12" s="6"/>
      <c r="M12" s="6"/>
      <c r="N12" s="6">
        <f t="shared" si="0"/>
        <v>7</v>
      </c>
    </row>
    <row r="13" spans="1:17" x14ac:dyDescent="0.25">
      <c r="B13" t="s">
        <v>3</v>
      </c>
      <c r="D13" s="10" t="s">
        <v>70</v>
      </c>
      <c r="I13" s="6">
        <v>8</v>
      </c>
      <c r="J13" s="6"/>
      <c r="K13" s="6"/>
      <c r="L13" s="6"/>
      <c r="M13" s="6"/>
      <c r="N13" s="6">
        <f t="shared" si="0"/>
        <v>8</v>
      </c>
    </row>
    <row r="14" spans="1:17" x14ac:dyDescent="0.25">
      <c r="B14" t="s">
        <v>4</v>
      </c>
      <c r="I14" s="6">
        <v>9</v>
      </c>
      <c r="J14" s="6"/>
      <c r="K14" s="6"/>
      <c r="L14" s="6"/>
      <c r="M14" s="6"/>
      <c r="N14" s="6">
        <f t="shared" si="0"/>
        <v>9</v>
      </c>
    </row>
    <row r="15" spans="1:17" x14ac:dyDescent="0.25">
      <c r="A15" s="3"/>
      <c r="B15" s="3"/>
      <c r="C15" s="4" t="s">
        <v>43</v>
      </c>
      <c r="D15" s="4"/>
      <c r="E15" s="4"/>
      <c r="F15" s="4"/>
      <c r="G15" s="4"/>
      <c r="H15" s="4"/>
      <c r="I15" s="7">
        <f>SUM(I6:I14)</f>
        <v>45</v>
      </c>
      <c r="J15" s="7">
        <f t="shared" ref="J15:N15" si="1">SUM(J6:J14)</f>
        <v>1000</v>
      </c>
      <c r="K15" s="7">
        <f t="shared" si="1"/>
        <v>0</v>
      </c>
      <c r="L15" s="7">
        <f t="shared" si="1"/>
        <v>0</v>
      </c>
      <c r="M15" s="7">
        <f t="shared" si="1"/>
        <v>0</v>
      </c>
      <c r="N15" s="7">
        <f t="shared" si="1"/>
        <v>1045</v>
      </c>
      <c r="O15" s="3"/>
      <c r="P15" s="3"/>
      <c r="Q15" s="3"/>
    </row>
    <row r="16" spans="1:17" x14ac:dyDescent="0.25">
      <c r="I16" s="6"/>
      <c r="J16" s="6"/>
      <c r="K16" s="6"/>
      <c r="L16" s="6"/>
      <c r="M16" s="6"/>
      <c r="N16" s="6"/>
    </row>
    <row r="17" spans="1:17" x14ac:dyDescent="0.25">
      <c r="A17" t="s">
        <v>5</v>
      </c>
      <c r="I17" s="6"/>
      <c r="J17" s="6"/>
      <c r="K17" s="6"/>
      <c r="L17" s="6"/>
      <c r="M17" s="6"/>
      <c r="N17" s="6"/>
    </row>
    <row r="18" spans="1:17" x14ac:dyDescent="0.25">
      <c r="B18" t="s">
        <v>6</v>
      </c>
      <c r="D18" t="s">
        <v>71</v>
      </c>
      <c r="I18" s="6">
        <f>I6*0.08</f>
        <v>0.08</v>
      </c>
      <c r="J18" s="6">
        <f t="shared" ref="J18:M18" si="2">J6*0.08</f>
        <v>80</v>
      </c>
      <c r="K18" s="6">
        <f t="shared" si="2"/>
        <v>0</v>
      </c>
      <c r="L18" s="6">
        <f t="shared" si="2"/>
        <v>0</v>
      </c>
      <c r="M18" s="6">
        <f t="shared" si="2"/>
        <v>0</v>
      </c>
      <c r="N18" s="6">
        <f>SUM(I18:M18)</f>
        <v>80.08</v>
      </c>
    </row>
    <row r="19" spans="1:17" x14ac:dyDescent="0.25">
      <c r="B19" t="s">
        <v>7</v>
      </c>
      <c r="D19" s="10" t="s">
        <v>85</v>
      </c>
      <c r="I19" s="6"/>
      <c r="J19" s="6"/>
      <c r="K19" s="6"/>
      <c r="L19" s="6"/>
      <c r="M19" s="6"/>
      <c r="N19" s="6">
        <f t="shared" ref="N19:N26" si="3">SUM(I19:M19)</f>
        <v>0</v>
      </c>
    </row>
    <row r="20" spans="1:17" x14ac:dyDescent="0.25">
      <c r="B20" t="s">
        <v>32</v>
      </c>
      <c r="D20" t="s">
        <v>71</v>
      </c>
      <c r="I20" s="6">
        <f>I8*0.08</f>
        <v>0.24</v>
      </c>
      <c r="J20" s="6">
        <f t="shared" ref="J20:M20" si="4">J8*0.08</f>
        <v>0</v>
      </c>
      <c r="K20" s="6">
        <f t="shared" si="4"/>
        <v>0</v>
      </c>
      <c r="L20" s="6">
        <f t="shared" si="4"/>
        <v>0</v>
      </c>
      <c r="M20" s="6">
        <f t="shared" si="4"/>
        <v>0</v>
      </c>
      <c r="N20" s="6">
        <f t="shared" si="3"/>
        <v>0.24</v>
      </c>
    </row>
    <row r="21" spans="1:17" x14ac:dyDescent="0.25">
      <c r="B21" t="s">
        <v>33</v>
      </c>
      <c r="D21" s="10" t="s">
        <v>85</v>
      </c>
      <c r="I21" s="6"/>
      <c r="J21" s="6"/>
      <c r="K21" s="6"/>
      <c r="L21" s="6"/>
      <c r="M21" s="6"/>
      <c r="N21" s="6">
        <f t="shared" si="3"/>
        <v>0</v>
      </c>
    </row>
    <row r="22" spans="1:17" x14ac:dyDescent="0.25">
      <c r="B22" t="s">
        <v>41</v>
      </c>
      <c r="D22" t="s">
        <v>71</v>
      </c>
      <c r="I22" s="6">
        <f>I10*0.4</f>
        <v>2</v>
      </c>
      <c r="J22" s="6">
        <f t="shared" ref="J22:M22" si="5">J10*0.4</f>
        <v>0</v>
      </c>
      <c r="K22" s="6">
        <f t="shared" si="5"/>
        <v>0</v>
      </c>
      <c r="L22" s="6">
        <f t="shared" si="5"/>
        <v>0</v>
      </c>
      <c r="M22" s="6">
        <f t="shared" si="5"/>
        <v>0</v>
      </c>
      <c r="N22" s="6">
        <f t="shared" si="3"/>
        <v>2</v>
      </c>
    </row>
    <row r="23" spans="1:17" x14ac:dyDescent="0.25">
      <c r="B23" t="s">
        <v>42</v>
      </c>
      <c r="D23" t="s">
        <v>71</v>
      </c>
      <c r="I23" s="6">
        <f>I11*0.08</f>
        <v>0.48</v>
      </c>
      <c r="J23" s="6">
        <f t="shared" ref="J23:M23" si="6">J11*0.08</f>
        <v>0</v>
      </c>
      <c r="K23" s="6">
        <f t="shared" si="6"/>
        <v>0</v>
      </c>
      <c r="L23" s="6">
        <f t="shared" si="6"/>
        <v>0</v>
      </c>
      <c r="M23" s="6">
        <f t="shared" si="6"/>
        <v>0</v>
      </c>
      <c r="N23" s="6">
        <f t="shared" si="3"/>
        <v>0.48</v>
      </c>
    </row>
    <row r="24" spans="1:17" x14ac:dyDescent="0.25">
      <c r="B24" t="s">
        <v>2</v>
      </c>
      <c r="D24" t="s">
        <v>71</v>
      </c>
      <c r="I24" s="6">
        <f>I12*0.08</f>
        <v>0.56000000000000005</v>
      </c>
      <c r="J24" s="6">
        <f t="shared" ref="J24:M25" si="7">J12*0.08</f>
        <v>0</v>
      </c>
      <c r="K24" s="6">
        <f t="shared" si="7"/>
        <v>0</v>
      </c>
      <c r="L24" s="6">
        <f t="shared" si="7"/>
        <v>0</v>
      </c>
      <c r="M24" s="6">
        <f t="shared" si="7"/>
        <v>0</v>
      </c>
      <c r="N24" s="6">
        <f t="shared" si="3"/>
        <v>0.56000000000000005</v>
      </c>
    </row>
    <row r="25" spans="1:17" x14ac:dyDescent="0.25">
      <c r="B25" t="s">
        <v>3</v>
      </c>
      <c r="D25" t="s">
        <v>71</v>
      </c>
      <c r="I25" s="6">
        <f>I13*0.08</f>
        <v>0.64</v>
      </c>
      <c r="J25" s="6">
        <f t="shared" si="7"/>
        <v>0</v>
      </c>
      <c r="K25" s="6">
        <f t="shared" si="7"/>
        <v>0</v>
      </c>
      <c r="L25" s="6">
        <f t="shared" si="7"/>
        <v>0</v>
      </c>
      <c r="M25" s="6">
        <f t="shared" si="7"/>
        <v>0</v>
      </c>
      <c r="N25" s="6">
        <f t="shared" si="3"/>
        <v>0.64</v>
      </c>
    </row>
    <row r="26" spans="1:17" x14ac:dyDescent="0.25">
      <c r="B26" t="s">
        <v>4</v>
      </c>
      <c r="I26" s="6">
        <f>I14*0.4</f>
        <v>3.6</v>
      </c>
      <c r="J26" s="6">
        <f t="shared" ref="J26:M26" si="8">J14*0.4</f>
        <v>0</v>
      </c>
      <c r="K26" s="6">
        <f t="shared" si="8"/>
        <v>0</v>
      </c>
      <c r="L26" s="6">
        <f t="shared" si="8"/>
        <v>0</v>
      </c>
      <c r="M26" s="6">
        <f t="shared" si="8"/>
        <v>0</v>
      </c>
      <c r="N26" s="6">
        <f t="shared" si="3"/>
        <v>3.6</v>
      </c>
    </row>
    <row r="27" spans="1:17" x14ac:dyDescent="0.25">
      <c r="A27" s="3"/>
      <c r="B27" s="3"/>
      <c r="C27" s="4" t="s">
        <v>44</v>
      </c>
      <c r="D27" s="4"/>
      <c r="E27" s="4"/>
      <c r="F27" s="4"/>
      <c r="G27" s="4"/>
      <c r="H27" s="4"/>
      <c r="I27" s="7">
        <f>SUM(I18:I26)</f>
        <v>7.6</v>
      </c>
      <c r="J27" s="7">
        <f t="shared" ref="J27:N27" si="9">SUM(J18:J26)</f>
        <v>80</v>
      </c>
      <c r="K27" s="7">
        <f t="shared" si="9"/>
        <v>0</v>
      </c>
      <c r="L27" s="7">
        <f t="shared" si="9"/>
        <v>0</v>
      </c>
      <c r="M27" s="7">
        <f t="shared" si="9"/>
        <v>0</v>
      </c>
      <c r="N27" s="7">
        <f t="shared" si="9"/>
        <v>87.6</v>
      </c>
      <c r="O27" s="3"/>
      <c r="P27" s="3"/>
      <c r="Q27" s="3"/>
    </row>
    <row r="28" spans="1:17" x14ac:dyDescent="0.25">
      <c r="I28" s="6"/>
      <c r="J28" s="6"/>
      <c r="K28" s="6"/>
      <c r="L28" s="6"/>
      <c r="M28" s="6"/>
      <c r="N28" s="6"/>
    </row>
    <row r="29" spans="1:17" x14ac:dyDescent="0.25">
      <c r="A29" t="s">
        <v>8</v>
      </c>
      <c r="I29" s="6"/>
      <c r="J29" s="6"/>
      <c r="K29" s="6"/>
      <c r="L29" s="6"/>
      <c r="M29" s="6"/>
      <c r="N29" s="6"/>
    </row>
    <row r="30" spans="1:17" x14ac:dyDescent="0.25">
      <c r="B30" t="s">
        <v>9</v>
      </c>
      <c r="D30" s="10" t="s">
        <v>73</v>
      </c>
      <c r="I30" s="6">
        <v>1</v>
      </c>
      <c r="J30" s="6"/>
      <c r="K30" s="6"/>
      <c r="L30" s="6"/>
      <c r="M30" s="6"/>
      <c r="N30" s="6">
        <f>SUM(I30:M30)</f>
        <v>1</v>
      </c>
    </row>
    <row r="31" spans="1:17" x14ac:dyDescent="0.25">
      <c r="B31" t="s">
        <v>10</v>
      </c>
      <c r="D31" s="10" t="s">
        <v>74</v>
      </c>
      <c r="I31" s="6">
        <v>2</v>
      </c>
      <c r="J31" s="6"/>
      <c r="K31" s="6"/>
      <c r="L31" s="6"/>
      <c r="M31" s="6"/>
      <c r="N31" s="6">
        <f t="shared" ref="N31:N36" si="10">SUM(I31:M31)</f>
        <v>2</v>
      </c>
    </row>
    <row r="32" spans="1:17" x14ac:dyDescent="0.25">
      <c r="B32" t="s">
        <v>11</v>
      </c>
      <c r="D32" s="10" t="s">
        <v>72</v>
      </c>
      <c r="I32" s="6">
        <v>3</v>
      </c>
      <c r="J32" s="6"/>
      <c r="K32" s="6"/>
      <c r="L32" s="6"/>
      <c r="M32" s="6"/>
      <c r="N32" s="6">
        <f t="shared" si="10"/>
        <v>3</v>
      </c>
    </row>
    <row r="33" spans="1:17" x14ac:dyDescent="0.25">
      <c r="B33" t="s">
        <v>35</v>
      </c>
      <c r="D33" s="10" t="s">
        <v>75</v>
      </c>
      <c r="I33" s="6">
        <v>4</v>
      </c>
      <c r="J33" s="6"/>
      <c r="K33" s="6"/>
      <c r="L33" s="6"/>
      <c r="M33" s="6"/>
      <c r="N33" s="6">
        <f t="shared" si="10"/>
        <v>4</v>
      </c>
    </row>
    <row r="34" spans="1:17" x14ac:dyDescent="0.25">
      <c r="B34" t="s">
        <v>36</v>
      </c>
      <c r="D34" s="10" t="s">
        <v>76</v>
      </c>
      <c r="I34" s="6">
        <v>5</v>
      </c>
      <c r="J34" s="6"/>
      <c r="K34" s="6"/>
      <c r="L34" s="6"/>
      <c r="M34" s="6"/>
      <c r="N34" s="6">
        <f t="shared" si="10"/>
        <v>5</v>
      </c>
    </row>
    <row r="35" spans="1:17" x14ac:dyDescent="0.25">
      <c r="B35" t="s">
        <v>12</v>
      </c>
      <c r="D35" s="10" t="s">
        <v>77</v>
      </c>
      <c r="I35" s="6">
        <v>6</v>
      </c>
      <c r="J35" s="6"/>
      <c r="K35" s="6"/>
      <c r="L35" s="6"/>
      <c r="M35" s="6"/>
      <c r="N35" s="6">
        <f t="shared" si="10"/>
        <v>6</v>
      </c>
    </row>
    <row r="36" spans="1:17" x14ac:dyDescent="0.25">
      <c r="B36" t="s">
        <v>4</v>
      </c>
      <c r="I36" s="6">
        <v>7</v>
      </c>
      <c r="J36" s="6"/>
      <c r="K36" s="6"/>
      <c r="L36" s="6"/>
      <c r="M36" s="6"/>
      <c r="N36" s="6">
        <f t="shared" si="10"/>
        <v>7</v>
      </c>
    </row>
    <row r="37" spans="1:17" x14ac:dyDescent="0.25">
      <c r="A37" s="3"/>
      <c r="B37" s="3"/>
      <c r="C37" s="4" t="s">
        <v>45</v>
      </c>
      <c r="D37" s="4"/>
      <c r="E37" s="4"/>
      <c r="F37" s="4"/>
      <c r="G37" s="4"/>
      <c r="H37" s="4"/>
      <c r="I37" s="7">
        <f>SUM(I30:I36)</f>
        <v>28</v>
      </c>
      <c r="J37" s="7">
        <f t="shared" ref="J37:N37" si="11">SUM(J30:J36)</f>
        <v>0</v>
      </c>
      <c r="K37" s="7">
        <f t="shared" si="11"/>
        <v>0</v>
      </c>
      <c r="L37" s="7">
        <f t="shared" si="11"/>
        <v>0</v>
      </c>
      <c r="M37" s="7">
        <f t="shared" si="11"/>
        <v>0</v>
      </c>
      <c r="N37" s="7">
        <f t="shared" si="11"/>
        <v>28</v>
      </c>
      <c r="O37" s="3"/>
      <c r="P37" s="3"/>
      <c r="Q37" s="3"/>
    </row>
    <row r="38" spans="1:17" x14ac:dyDescent="0.25">
      <c r="I38" s="6"/>
      <c r="J38" s="6"/>
      <c r="K38" s="6"/>
      <c r="L38" s="6"/>
      <c r="M38" s="6"/>
      <c r="N38" s="6"/>
    </row>
    <row r="39" spans="1:17" x14ac:dyDescent="0.25">
      <c r="A39" t="s">
        <v>13</v>
      </c>
      <c r="I39" s="6"/>
      <c r="J39" s="6"/>
      <c r="K39" s="6"/>
      <c r="L39" s="6"/>
      <c r="M39" s="6"/>
      <c r="N39" s="6"/>
    </row>
    <row r="40" spans="1:17" x14ac:dyDescent="0.25">
      <c r="B40" t="s">
        <v>14</v>
      </c>
      <c r="D40" s="10" t="s">
        <v>78</v>
      </c>
      <c r="I40" s="6">
        <v>1</v>
      </c>
      <c r="J40" s="6"/>
      <c r="K40" s="6"/>
      <c r="L40" s="6"/>
      <c r="M40" s="6"/>
      <c r="N40" s="6">
        <f>SUM(I40:M40)</f>
        <v>1</v>
      </c>
    </row>
    <row r="41" spans="1:17" x14ac:dyDescent="0.25">
      <c r="B41" t="s">
        <v>15</v>
      </c>
      <c r="D41" s="10" t="s">
        <v>78</v>
      </c>
      <c r="I41" s="6">
        <v>2</v>
      </c>
      <c r="J41" s="6"/>
      <c r="K41" s="6"/>
      <c r="L41" s="6"/>
      <c r="M41" s="6"/>
      <c r="N41" s="6">
        <f t="shared" ref="N41:N42" si="12">SUM(I41:M41)</f>
        <v>2</v>
      </c>
    </row>
    <row r="42" spans="1:17" x14ac:dyDescent="0.25">
      <c r="B42" t="s">
        <v>16</v>
      </c>
      <c r="D42" s="10" t="s">
        <v>78</v>
      </c>
      <c r="I42" s="6">
        <v>3</v>
      </c>
      <c r="J42" s="6"/>
      <c r="K42" s="6"/>
      <c r="L42" s="6"/>
      <c r="M42" s="6"/>
      <c r="N42" s="6">
        <f t="shared" si="12"/>
        <v>3</v>
      </c>
    </row>
    <row r="43" spans="1:17" x14ac:dyDescent="0.25">
      <c r="A43" s="3"/>
      <c r="B43" s="3"/>
      <c r="C43" s="4" t="s">
        <v>46</v>
      </c>
      <c r="D43" s="4"/>
      <c r="E43" s="4"/>
      <c r="F43" s="4"/>
      <c r="G43" s="4"/>
      <c r="H43" s="4"/>
      <c r="I43" s="7">
        <f>SUM(I40:I42)</f>
        <v>6</v>
      </c>
      <c r="J43" s="7">
        <f t="shared" ref="J43:N43" si="13">SUM(J40:J42)</f>
        <v>0</v>
      </c>
      <c r="K43" s="7">
        <f t="shared" si="13"/>
        <v>0</v>
      </c>
      <c r="L43" s="7">
        <f t="shared" si="13"/>
        <v>0</v>
      </c>
      <c r="M43" s="7">
        <f t="shared" si="13"/>
        <v>0</v>
      </c>
      <c r="N43" s="7">
        <f t="shared" si="13"/>
        <v>6</v>
      </c>
      <c r="O43" s="3"/>
      <c r="P43" s="3"/>
      <c r="Q43" s="3"/>
    </row>
    <row r="44" spans="1:17" x14ac:dyDescent="0.25">
      <c r="I44" s="6"/>
      <c r="J44" s="6"/>
      <c r="K44" s="6"/>
      <c r="L44" s="6"/>
      <c r="M44" s="6"/>
      <c r="N44" s="6"/>
    </row>
    <row r="45" spans="1:17" x14ac:dyDescent="0.25">
      <c r="A45" t="s">
        <v>17</v>
      </c>
      <c r="I45" s="6"/>
      <c r="J45" s="6"/>
      <c r="K45" s="6"/>
      <c r="L45" s="6"/>
      <c r="M45" s="6"/>
      <c r="N45" s="6"/>
    </row>
    <row r="46" spans="1:17" x14ac:dyDescent="0.25">
      <c r="B46" t="s">
        <v>37</v>
      </c>
      <c r="D46" s="10" t="s">
        <v>79</v>
      </c>
      <c r="I46" s="6">
        <v>1</v>
      </c>
      <c r="J46" s="6"/>
      <c r="K46" s="6"/>
      <c r="L46" s="6"/>
      <c r="M46" s="6"/>
      <c r="N46" s="6">
        <f>SUM(I46:M46)</f>
        <v>1</v>
      </c>
    </row>
    <row r="47" spans="1:17" x14ac:dyDescent="0.25">
      <c r="B47" t="s">
        <v>38</v>
      </c>
      <c r="D47" s="10" t="s">
        <v>79</v>
      </c>
      <c r="I47" s="6">
        <v>2</v>
      </c>
      <c r="J47" s="6"/>
      <c r="K47" s="6"/>
      <c r="L47" s="6"/>
      <c r="M47" s="6"/>
      <c r="N47" s="6">
        <f t="shared" ref="N47:N49" si="14">SUM(I47:M47)</f>
        <v>2</v>
      </c>
    </row>
    <row r="48" spans="1:17" x14ac:dyDescent="0.25">
      <c r="B48" t="s">
        <v>39</v>
      </c>
      <c r="D48" s="10" t="s">
        <v>79</v>
      </c>
      <c r="I48" s="6">
        <v>3</v>
      </c>
      <c r="J48" s="6"/>
      <c r="K48" s="6"/>
      <c r="L48" s="6"/>
      <c r="M48" s="6"/>
      <c r="N48" s="6">
        <f t="shared" si="14"/>
        <v>3</v>
      </c>
    </row>
    <row r="49" spans="1:17" x14ac:dyDescent="0.25">
      <c r="B49" t="s">
        <v>4</v>
      </c>
      <c r="I49" s="6">
        <v>4</v>
      </c>
      <c r="J49" s="6"/>
      <c r="K49" s="6"/>
      <c r="L49" s="6"/>
      <c r="M49" s="6"/>
      <c r="N49" s="6">
        <f t="shared" si="14"/>
        <v>4</v>
      </c>
    </row>
    <row r="50" spans="1:17" x14ac:dyDescent="0.25">
      <c r="A50" s="3"/>
      <c r="B50" s="3"/>
      <c r="C50" s="4" t="s">
        <v>47</v>
      </c>
      <c r="D50" s="4"/>
      <c r="E50" s="4"/>
      <c r="F50" s="4"/>
      <c r="G50" s="4"/>
      <c r="H50" s="4"/>
      <c r="I50" s="7">
        <f>SUM(I46:I49)</f>
        <v>10</v>
      </c>
      <c r="J50" s="7">
        <f t="shared" ref="J50:N50" si="15">SUM(J46:J49)</f>
        <v>0</v>
      </c>
      <c r="K50" s="7">
        <f t="shared" si="15"/>
        <v>0</v>
      </c>
      <c r="L50" s="7">
        <f t="shared" si="15"/>
        <v>0</v>
      </c>
      <c r="M50" s="7">
        <f t="shared" si="15"/>
        <v>0</v>
      </c>
      <c r="N50" s="7">
        <f t="shared" si="15"/>
        <v>10</v>
      </c>
      <c r="O50" s="3"/>
      <c r="P50" s="3"/>
      <c r="Q50" s="3"/>
    </row>
    <row r="51" spans="1:17" x14ac:dyDescent="0.25">
      <c r="I51" s="6"/>
      <c r="J51" s="6"/>
      <c r="K51" s="6"/>
      <c r="L51" s="6"/>
      <c r="M51" s="6"/>
      <c r="N51" s="6"/>
    </row>
    <row r="52" spans="1:17" x14ac:dyDescent="0.25">
      <c r="A52" t="s">
        <v>18</v>
      </c>
      <c r="I52" s="6"/>
      <c r="J52" s="6"/>
      <c r="K52" s="6"/>
      <c r="L52" s="6"/>
      <c r="M52" s="6"/>
      <c r="N52" s="6"/>
    </row>
    <row r="53" spans="1:17" x14ac:dyDescent="0.25">
      <c r="B53" t="s">
        <v>19</v>
      </c>
      <c r="D53" s="10" t="s">
        <v>78</v>
      </c>
      <c r="I53" s="6">
        <v>1</v>
      </c>
      <c r="J53" s="6"/>
      <c r="K53" s="6"/>
      <c r="L53" s="6"/>
      <c r="M53" s="6"/>
      <c r="N53" s="6">
        <f>SUM(I53:M53)</f>
        <v>1</v>
      </c>
    </row>
    <row r="54" spans="1:17" x14ac:dyDescent="0.25">
      <c r="B54" t="s">
        <v>20</v>
      </c>
      <c r="D54" s="10" t="s">
        <v>78</v>
      </c>
      <c r="I54" s="6">
        <v>2</v>
      </c>
      <c r="J54" s="6"/>
      <c r="K54" s="6"/>
      <c r="L54" s="6"/>
      <c r="M54" s="6"/>
      <c r="N54" s="6">
        <f t="shared" ref="N54:N56" si="16">SUM(I54:M54)</f>
        <v>2</v>
      </c>
    </row>
    <row r="55" spans="1:17" x14ac:dyDescent="0.25">
      <c r="B55" t="s">
        <v>21</v>
      </c>
      <c r="D55" s="10" t="s">
        <v>78</v>
      </c>
      <c r="I55" s="6">
        <v>3</v>
      </c>
      <c r="J55" s="6"/>
      <c r="K55" s="6"/>
      <c r="L55" s="6"/>
      <c r="M55" s="6"/>
      <c r="N55" s="6">
        <f t="shared" si="16"/>
        <v>3</v>
      </c>
    </row>
    <row r="56" spans="1:17" x14ac:dyDescent="0.25">
      <c r="B56" t="s">
        <v>4</v>
      </c>
      <c r="I56" s="6">
        <v>4</v>
      </c>
      <c r="J56" s="6"/>
      <c r="K56" s="6"/>
      <c r="L56" s="6"/>
      <c r="M56" s="6"/>
      <c r="N56" s="6">
        <f t="shared" si="16"/>
        <v>4</v>
      </c>
    </row>
    <row r="57" spans="1:17" x14ac:dyDescent="0.25">
      <c r="A57" s="3"/>
      <c r="B57" s="3"/>
      <c r="C57" s="4" t="s">
        <v>48</v>
      </c>
      <c r="D57" s="4"/>
      <c r="E57" s="4"/>
      <c r="F57" s="4"/>
      <c r="G57" s="4"/>
      <c r="H57" s="4"/>
      <c r="I57" s="7">
        <f>SUM(I53:I56)</f>
        <v>10</v>
      </c>
      <c r="J57" s="7">
        <f t="shared" ref="J57:N57" si="17">SUM(J53:J56)</f>
        <v>0</v>
      </c>
      <c r="K57" s="7">
        <f t="shared" si="17"/>
        <v>0</v>
      </c>
      <c r="L57" s="7">
        <f t="shared" si="17"/>
        <v>0</v>
      </c>
      <c r="M57" s="7">
        <f t="shared" si="17"/>
        <v>0</v>
      </c>
      <c r="N57" s="7">
        <f t="shared" si="17"/>
        <v>10</v>
      </c>
      <c r="O57" s="3"/>
      <c r="P57" s="3"/>
      <c r="Q57" s="3"/>
    </row>
    <row r="58" spans="1:17" x14ac:dyDescent="0.25">
      <c r="I58" s="6"/>
      <c r="J58" s="6"/>
      <c r="K58" s="6"/>
      <c r="L58" s="6"/>
      <c r="M58" s="6"/>
      <c r="N58" s="6"/>
    </row>
    <row r="59" spans="1:17" x14ac:dyDescent="0.25">
      <c r="A59" t="s">
        <v>4</v>
      </c>
      <c r="I59" s="6"/>
      <c r="J59" s="6"/>
      <c r="K59" s="6"/>
      <c r="L59" s="6"/>
      <c r="M59" s="6"/>
      <c r="N59" s="6"/>
    </row>
    <row r="60" spans="1:17" x14ac:dyDescent="0.25">
      <c r="B60" t="s">
        <v>24</v>
      </c>
      <c r="D60" s="10" t="s">
        <v>80</v>
      </c>
      <c r="I60" s="6">
        <v>30000</v>
      </c>
      <c r="J60" s="6"/>
      <c r="K60" s="6"/>
      <c r="L60" s="6"/>
      <c r="M60" s="6"/>
      <c r="N60" s="6">
        <f>SUM(I60:M60)</f>
        <v>30000</v>
      </c>
    </row>
    <row r="61" spans="1:17" x14ac:dyDescent="0.25">
      <c r="B61" t="s">
        <v>22</v>
      </c>
      <c r="D61" s="10" t="s">
        <v>79</v>
      </c>
      <c r="I61" s="6">
        <v>2</v>
      </c>
      <c r="J61" s="6"/>
      <c r="K61" s="6"/>
      <c r="L61" s="6"/>
      <c r="M61" s="6"/>
      <c r="N61" s="6">
        <f t="shared" ref="N61:N64" si="18">SUM(I61:M61)</f>
        <v>2</v>
      </c>
    </row>
    <row r="62" spans="1:17" x14ac:dyDescent="0.25">
      <c r="B62" t="s">
        <v>23</v>
      </c>
      <c r="D62" s="10" t="s">
        <v>79</v>
      </c>
      <c r="I62" s="6">
        <v>3</v>
      </c>
      <c r="J62" s="6"/>
      <c r="K62" s="6"/>
      <c r="L62" s="6"/>
      <c r="M62" s="6"/>
      <c r="N62" s="6">
        <f t="shared" si="18"/>
        <v>3</v>
      </c>
    </row>
    <row r="63" spans="1:17" x14ac:dyDescent="0.25">
      <c r="B63" t="s">
        <v>25</v>
      </c>
      <c r="D63" s="10" t="s">
        <v>79</v>
      </c>
      <c r="I63" s="6">
        <v>4</v>
      </c>
      <c r="J63" s="6"/>
      <c r="K63" s="6"/>
      <c r="L63" s="6"/>
      <c r="M63" s="6"/>
      <c r="N63" s="6">
        <f t="shared" si="18"/>
        <v>4</v>
      </c>
    </row>
    <row r="64" spans="1:17" x14ac:dyDescent="0.25">
      <c r="B64" t="s">
        <v>4</v>
      </c>
      <c r="I64" s="6">
        <v>5</v>
      </c>
      <c r="J64" s="6"/>
      <c r="K64" s="6"/>
      <c r="L64" s="6"/>
      <c r="M64" s="6"/>
      <c r="N64" s="6">
        <f t="shared" si="18"/>
        <v>5</v>
      </c>
    </row>
    <row r="65" spans="1:17" x14ac:dyDescent="0.25">
      <c r="A65" s="3"/>
      <c r="B65" s="3"/>
      <c r="C65" s="4" t="s">
        <v>49</v>
      </c>
      <c r="D65" s="4"/>
      <c r="E65" s="4"/>
      <c r="F65" s="4"/>
      <c r="G65" s="4"/>
      <c r="H65" s="4"/>
      <c r="I65" s="7">
        <f>SUM(I60:I64)</f>
        <v>30014</v>
      </c>
      <c r="J65" s="7">
        <f t="shared" ref="J65:N65" si="19">SUM(J60:J64)</f>
        <v>0</v>
      </c>
      <c r="K65" s="7">
        <f t="shared" si="19"/>
        <v>0</v>
      </c>
      <c r="L65" s="7">
        <f t="shared" si="19"/>
        <v>0</v>
      </c>
      <c r="M65" s="7">
        <f t="shared" si="19"/>
        <v>0</v>
      </c>
      <c r="N65" s="7">
        <f t="shared" si="19"/>
        <v>30014</v>
      </c>
      <c r="O65" s="3"/>
      <c r="P65" s="3"/>
      <c r="Q65" s="3"/>
    </row>
    <row r="66" spans="1:17" x14ac:dyDescent="0.25">
      <c r="I66" s="6"/>
      <c r="J66" s="6"/>
      <c r="K66" s="6"/>
      <c r="L66" s="6"/>
      <c r="M66" s="6"/>
      <c r="N66" s="6"/>
    </row>
    <row r="67" spans="1:17" x14ac:dyDescent="0.25">
      <c r="A67" s="1" t="s">
        <v>26</v>
      </c>
      <c r="B67" s="1"/>
      <c r="C67" s="1"/>
      <c r="D67" s="1"/>
      <c r="E67" s="1"/>
      <c r="F67" s="1"/>
      <c r="G67" s="1"/>
      <c r="H67" s="1"/>
      <c r="I67" s="8">
        <f>SUM(I15,I27,I37,I43,I50,I57,I65)</f>
        <v>30120.6</v>
      </c>
      <c r="J67" s="8">
        <f t="shared" ref="J67:N67" si="20">SUM(J15,J27,J37,J43,J50,J57,J65)</f>
        <v>1080</v>
      </c>
      <c r="K67" s="8">
        <f t="shared" si="20"/>
        <v>0</v>
      </c>
      <c r="L67" s="8">
        <f t="shared" si="20"/>
        <v>0</v>
      </c>
      <c r="M67" s="8">
        <f t="shared" si="20"/>
        <v>0</v>
      </c>
      <c r="N67" s="8">
        <f t="shared" si="20"/>
        <v>31200.6</v>
      </c>
    </row>
    <row r="68" spans="1:17" x14ac:dyDescent="0.25">
      <c r="I68" s="6"/>
      <c r="J68" s="6"/>
      <c r="K68" s="6"/>
      <c r="L68" s="6"/>
      <c r="M68" s="6"/>
      <c r="N68" s="6"/>
    </row>
    <row r="69" spans="1:17" x14ac:dyDescent="0.25">
      <c r="A69" t="s">
        <v>50</v>
      </c>
      <c r="D69" t="s">
        <v>71</v>
      </c>
      <c r="I69" s="6" t="e">
        <f>IF((#REF!="Yes")*AND(#REF!="No"),((I67-I43)*0.41),0)</f>
        <v>#REF!</v>
      </c>
      <c r="J69" s="6" t="e">
        <f>IF((#REF!="Yes")*AND(#REF!="No"),((J67-J43)*0.41),0)</f>
        <v>#REF!</v>
      </c>
      <c r="K69" s="6" t="e">
        <f>IF((#REF!="Yes")*AND(#REF!="No"),((K67-K43)*0.41),0)</f>
        <v>#REF!</v>
      </c>
      <c r="L69" s="6" t="e">
        <f>IF((#REF!="Yes")*AND(#REF!="No"),((L67-L43)*0.41),0)</f>
        <v>#REF!</v>
      </c>
      <c r="M69" s="6" t="e">
        <f>IF((#REF!="Yes")*AND(#REF!="No"),((M67-M43)*0.41),0)</f>
        <v>#REF!</v>
      </c>
      <c r="N69" s="6" t="e">
        <f>SUM(I69:M69)</f>
        <v>#REF!</v>
      </c>
    </row>
    <row r="70" spans="1:17" x14ac:dyDescent="0.25">
      <c r="A70" t="s">
        <v>51</v>
      </c>
      <c r="D70" t="s">
        <v>71</v>
      </c>
      <c r="I70" s="6" t="e">
        <f>IF((#REF!="Yes")*AND(#REF!="No"),((I67-I43)*0.21),0)</f>
        <v>#REF!</v>
      </c>
      <c r="J70" s="6" t="e">
        <f>IF((#REF!="Yes")*AND(#REF!="No"),((J67-J43)*0.21),0)</f>
        <v>#REF!</v>
      </c>
      <c r="K70" s="6" t="e">
        <f>IF((#REF!="Yes")*AND(#REF!="No"),((K67-K43)*0.21),0)</f>
        <v>#REF!</v>
      </c>
      <c r="L70" s="6" t="e">
        <f>IF((#REF!="Yes")*AND(#REF!="No"),((L67-L43)*0.21),0)</f>
        <v>#REF!</v>
      </c>
      <c r="M70" s="6" t="e">
        <f>IF((#REF!="Yes")*AND(#REF!="No"),((M67-M43)*0.21),0)</f>
        <v>#REF!</v>
      </c>
      <c r="N70" s="6" t="e">
        <f>SUM(I70:M70)</f>
        <v>#REF!</v>
      </c>
    </row>
    <row r="71" spans="1:17" x14ac:dyDescent="0.25">
      <c r="A71" t="s">
        <v>65</v>
      </c>
      <c r="D71" t="s">
        <v>71</v>
      </c>
      <c r="I71" s="6" t="e">
        <f>IF((#REF!="Yes"),((I67-I43)*#REF!),0)</f>
        <v>#REF!</v>
      </c>
      <c r="J71" s="6" t="e">
        <f>IF((#REF!="Yes"),((J67-J43)*#REF!),0)</f>
        <v>#REF!</v>
      </c>
      <c r="K71" s="6" t="e">
        <f>IF((#REF!="Yes"),((K67-K43)*#REF!),0)</f>
        <v>#REF!</v>
      </c>
      <c r="L71" s="6" t="e">
        <f>IF((#REF!="Yes"),((L67-L43)*#REF!),0)</f>
        <v>#REF!</v>
      </c>
      <c r="M71" s="6" t="e">
        <f>IF((#REF!="Yes"),((M67-M43)*#REF!),0)</f>
        <v>#REF!</v>
      </c>
      <c r="N71" s="6" t="e">
        <f>SUM(I71:M71)</f>
        <v>#REF!</v>
      </c>
    </row>
    <row r="72" spans="1:17" x14ac:dyDescent="0.25">
      <c r="I72" s="6"/>
      <c r="J72" s="6"/>
      <c r="K72" s="6"/>
      <c r="L72" s="6"/>
      <c r="M72" s="6"/>
      <c r="N72" s="6"/>
    </row>
    <row r="73" spans="1:17" ht="15.75" thickBot="1" x14ac:dyDescent="0.3">
      <c r="A73" s="2" t="s">
        <v>27</v>
      </c>
      <c r="B73" s="2"/>
      <c r="C73" s="2"/>
      <c r="D73" s="2"/>
      <c r="E73" s="2"/>
      <c r="F73" s="2"/>
      <c r="G73" s="2"/>
      <c r="H73" s="2"/>
      <c r="I73" s="9" t="e">
        <f>SUM(I67,I69,I70,I71)</f>
        <v>#REF!</v>
      </c>
      <c r="J73" s="9" t="e">
        <f t="shared" ref="J73:M73" si="21">SUM(J67,J69,J70,J71)</f>
        <v>#REF!</v>
      </c>
      <c r="K73" s="9" t="e">
        <f t="shared" si="21"/>
        <v>#REF!</v>
      </c>
      <c r="L73" s="9" t="e">
        <f t="shared" si="21"/>
        <v>#REF!</v>
      </c>
      <c r="M73" s="9" t="e">
        <f t="shared" si="21"/>
        <v>#REF!</v>
      </c>
      <c r="N73" s="9" t="e">
        <f>SUM(N67,N69,N70,N71)</f>
        <v>#REF!</v>
      </c>
    </row>
    <row r="74" spans="1:17" ht="15.75" thickTop="1" x14ac:dyDescent="0.25"/>
  </sheetData>
  <mergeCells count="2">
    <mergeCell ref="A1:C1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FSU Budget Worksheet</vt:lpstr>
      <vt:lpstr>Sheet2</vt:lpstr>
      <vt:lpstr>Calculation 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slwilhelm</dc:creator>
  <cp:lastModifiedBy>slwilhelm</cp:lastModifiedBy>
  <cp:lastPrinted>2020-07-27T20:01:06Z</cp:lastPrinted>
  <dcterms:created xsi:type="dcterms:W3CDTF">2020-07-14T15:49:48Z</dcterms:created>
  <dcterms:modified xsi:type="dcterms:W3CDTF">2020-08-27T19:48:55Z</dcterms:modified>
</cp:coreProperties>
</file>